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4\publicación sin cláusula suelo\"/>
    </mc:Choice>
  </mc:AlternateContent>
  <xr:revisionPtr revIDLastSave="0" documentId="13_ncr:1_{CE311CB6-412C-4143-8C15-C59922D42E1C}" xr6:coauthVersionLast="47" xr6:coauthVersionMax="47" xr10:uidLastSave="{00000000-0000-0000-0000-000000000000}"/>
  <bookViews>
    <workbookView xWindow="-120" yWindow="-120" windowWidth="29040" windowHeight="15840" tabRatio="563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. sent. y dec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4" l="1"/>
  <c r="I15" i="4"/>
  <c r="I14" i="4"/>
  <c r="I13" i="4"/>
  <c r="I12" i="4"/>
  <c r="I11" i="4"/>
  <c r="I10" i="4"/>
  <c r="I9" i="4"/>
  <c r="E10" i="4"/>
  <c r="E11" i="4"/>
  <c r="E12" i="4"/>
  <c r="E13" i="4"/>
  <c r="E14" i="4"/>
  <c r="E15" i="4"/>
  <c r="E16" i="4"/>
  <c r="E9" i="4"/>
  <c r="B56" i="2" l="1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B71" i="2"/>
  <c r="C71" i="2"/>
  <c r="D71" i="2"/>
  <c r="E71" i="2"/>
  <c r="F71" i="2"/>
  <c r="G71" i="2"/>
  <c r="H71" i="2"/>
  <c r="I71" i="2"/>
  <c r="J71" i="2"/>
  <c r="B72" i="2"/>
  <c r="C72" i="2"/>
  <c r="D72" i="2"/>
  <c r="E72" i="2"/>
  <c r="F72" i="2"/>
  <c r="G72" i="2"/>
  <c r="H72" i="2"/>
  <c r="I72" i="2"/>
  <c r="J72" i="2"/>
  <c r="C55" i="2"/>
  <c r="D55" i="2"/>
  <c r="E55" i="2"/>
  <c r="F55" i="2"/>
  <c r="G55" i="2"/>
  <c r="H55" i="2"/>
  <c r="I55" i="2"/>
  <c r="J55" i="2"/>
  <c r="K57" i="2" l="1"/>
  <c r="M59" i="2"/>
  <c r="L62" i="2"/>
  <c r="K65" i="2"/>
  <c r="M67" i="2"/>
  <c r="L70" i="2"/>
  <c r="J9" i="4"/>
  <c r="B21" i="4"/>
  <c r="L9" i="4"/>
  <c r="K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5" i="4"/>
  <c r="K15" i="4"/>
  <c r="L15" i="4"/>
  <c r="J16" i="4"/>
  <c r="K16" i="4"/>
  <c r="L16" i="4"/>
  <c r="L71" i="2" l="1"/>
  <c r="M68" i="2"/>
  <c r="K66" i="2"/>
  <c r="L63" i="2"/>
  <c r="M60" i="2"/>
  <c r="K58" i="2"/>
  <c r="K72" i="2"/>
  <c r="L69" i="2"/>
  <c r="M66" i="2"/>
  <c r="K64" i="2"/>
  <c r="L61" i="2"/>
  <c r="M58" i="2"/>
  <c r="K56" i="2"/>
  <c r="M71" i="2"/>
  <c r="K69" i="2"/>
  <c r="L66" i="2"/>
  <c r="M63" i="2"/>
  <c r="K61" i="2"/>
  <c r="L58" i="2"/>
  <c r="K55" i="2"/>
  <c r="K71" i="2"/>
  <c r="L68" i="2"/>
  <c r="M65" i="2"/>
  <c r="K63" i="2"/>
  <c r="L60" i="2"/>
  <c r="M57" i="2"/>
  <c r="M55" i="2"/>
  <c r="M70" i="2"/>
  <c r="K68" i="2"/>
  <c r="L65" i="2"/>
  <c r="M62" i="2"/>
  <c r="K60" i="2"/>
  <c r="L57" i="2"/>
  <c r="L55" i="2"/>
  <c r="M72" i="2"/>
  <c r="M64" i="2"/>
  <c r="M56" i="2"/>
  <c r="K70" i="2"/>
  <c r="L67" i="2"/>
  <c r="K62" i="2"/>
  <c r="L59" i="2"/>
  <c r="L72" i="2"/>
  <c r="M69" i="2"/>
  <c r="K67" i="2"/>
  <c r="L64" i="2"/>
  <c r="M61" i="2"/>
  <c r="K59" i="2"/>
  <c r="L56" i="2"/>
  <c r="M9" i="4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B55" i="2" l="1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M16" i="4"/>
  <c r="D28" i="4"/>
  <c r="B28" i="4"/>
  <c r="C28" i="4"/>
  <c r="M15" i="4"/>
  <c r="B27" i="4"/>
  <c r="C27" i="4"/>
  <c r="D27" i="4"/>
  <c r="M11" i="4"/>
  <c r="C23" i="4"/>
  <c r="D23" i="4"/>
  <c r="B23" i="4"/>
  <c r="M10" i="4"/>
  <c r="B22" i="4"/>
  <c r="C22" i="4"/>
  <c r="D22" i="4"/>
  <c r="M14" i="4"/>
  <c r="B26" i="4"/>
  <c r="C26" i="4"/>
  <c r="D26" i="4"/>
  <c r="M13" i="4"/>
  <c r="B25" i="4"/>
  <c r="C25" i="4"/>
  <c r="D25" i="4"/>
  <c r="M12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<sst xmlns="http://schemas.openxmlformats.org/spreadsheetml/2006/main" count="356" uniqueCount="67">
  <si>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</si>
  <si>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</si>
  <si>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</si>
  <si>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</si>
  <si>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</si>
  <si>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</si>
  <si>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</si>
  <si>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</si>
  <si>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</si>
  <si>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</si>
  <si>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</si>
  <si>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</si>
  <si>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</si>
  <si>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</si>
  <si>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</si>
  <si>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</si>
  <si>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</si>
  <si>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</si>
  <si>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</si>
  <si>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</si>
  <si>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</si>
  <si>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</si>
  <si>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</si>
  <si>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</si>
  <si>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</si>
  <si>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</si>
  <si>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</si>
  <si>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</si>
  <si>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</si>
  <si>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</si>
  <si>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</si>
  <si>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</si>
  <si>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</si>
  <si>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</si>
  <si>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</si>
  <si>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</si>
  <si>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</si>
  <si>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</si>
  <si>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</si>
  <si>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</si>
  <si>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</si>
  <si>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</si>
  <si>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</si>
  <si>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</si>
  <si>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</si>
  <si>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</si>
  <si>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</si>
  <si>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</si>
  <si>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</si>
  <si>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</si>
  <si>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</si>
  <si>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</si>
  <si>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</si>
  <si>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</si>
  <si>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</si>
  <si>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</si>
  <si>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</si>
  <si>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</si>
  <si>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</si>
  <si>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</si>
  <si>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</si>
  <si>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</si>
  <si>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(*) incluye Subarriendo o cesion inconsentidos, Realizacion de actividades molestas, insalubres o peligrosas, No uso como vivienda permanente, Realizacion de daños u obras no consentidas, y Otros</t>
  </si>
  <si>
    <t xml:space="preserve">Otros (*) </t>
  </si>
  <si>
    <t>Sentencias</t>
  </si>
  <si>
    <t>Decretos</t>
  </si>
  <si>
    <t>Evolución sentencias y decretos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</si>
</sst>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5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4" borderId="0" xfId="0" applyFont="1" applyFill="1"/>
    <xf numFmtId="164" fontId="0" fillId="0" borderId="0" xfId="0" applyNumberFormat="1"/>
    <xf numFmtId="0" fontId="0" fillId="5" borderId="0" xfId="0" applyFill="1"/>
    <xf numFmtId="0" fontId="17" fillId="0" borderId="0" xfId="0" applyFont="1"/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76200</xdr:colOff>
      <xdr:row>1</xdr:row>
      <xdr:rowOff>95250</xdr:rowOff>
    </xdr:from>
    <xdr:to>
      <xdr:col>1</xdr:col>
      <xdr:colOff>224464</xdr:colOff>
      <xdr:row>8</xdr:row>
      <xdr:rowOff>9526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6200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28575</xdr:colOff>
      <xdr:row>8</xdr:row>
      <xdr:rowOff>180975</xdr:rowOff>
    </xdr:from>
    <xdr:to>
      <xdr:col>18</xdr:col>
      <xdr:colOff>19050</xdr:colOff>
      <xdr:row>10</xdr:row>
      <xdr:rowOff>133350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28575" y="170497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590550</xdr:colOff>
      <xdr:row>3</xdr:row>
      <xdr:rowOff>133350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8575" y="0"/>
          <a:ext cx="12944475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13</xdr:col>
      <xdr:colOff>66676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8FC2D-AAFE-4450-AD76-12CB8BFDAD3F}"/>
            </a:ext>
          </a:extLst>
        </xdr:cNvPr>
        <xdr:cNvSpPr/>
      </xdr:nvSpPr>
      <xdr:spPr>
        <a:xfrm flipH="1">
          <a:off x="135350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942975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234440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828676</xdr:colOff>
      <xdr:row>2</xdr:row>
      <xdr:rowOff>95249</xdr:rowOff>
    </xdr:to>
    <xdr:sp macro="" textlink="">
      <xdr:nvSpPr>
        <xdr:cNvPr id="5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0A5E3-4358-4221-AD2E-EC0F0B0A5B6C}"/>
            </a:ext>
          </a:extLst>
        </xdr:cNvPr>
        <xdr:cNvSpPr/>
      </xdr:nvSpPr>
      <xdr:spPr>
        <a:xfrm flipH="1">
          <a:off x="12382500" y="1905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485775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3D04FD6-B091-40E6-ACF2-97FDE0B4F934}"/>
            </a:ext>
          </a:extLst>
        </xdr:cNvPr>
        <xdr:cNvSpPr/>
      </xdr:nvSpPr>
      <xdr:spPr>
        <a:xfrm>
          <a:off x="0" y="0"/>
          <a:ext cx="10991850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</a:t>
          </a:r>
          <a:r>
            <a:rPr lang="es-ES" sz="16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2023 y 2024 p</a:t>
          </a: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C5FEC7-0249-464B-B900-058A2E0B1ABF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66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. sent. y dec.'!A1" display="Evolución sentencias y decretos 202/2023" xr:uid="{DBC91275-8594-461B-BF9F-C2303322862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5:Q32"/>
  <sheetViews>
    <sheetView workbookViewId="0">
      <selection activeCell="A5" sqref="A5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5.8554687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5" spans="1:17" x14ac:dyDescent="0.25">
      <c r="A5" s="41"/>
    </row>
    <row r="7" spans="1:17" ht="15" customHeight="1" x14ac:dyDescent="0.25">
      <c r="B7" s="33" t="s">
        <v>0</v>
      </c>
      <c r="C7" s="34" t="s">
        <v>25</v>
      </c>
      <c r="D7" s="34" t="s">
        <v>26</v>
      </c>
      <c r="E7" s="35"/>
      <c r="F7" s="33" t="s">
        <v>1</v>
      </c>
      <c r="G7" s="34" t="s">
        <v>35</v>
      </c>
      <c r="H7" s="34" t="s">
        <v>29</v>
      </c>
      <c r="I7" s="35"/>
      <c r="J7" s="33" t="s">
        <v>2</v>
      </c>
      <c r="K7" s="34" t="s">
        <v>35</v>
      </c>
      <c r="L7" s="34" t="s">
        <v>29</v>
      </c>
      <c r="M7" s="35"/>
    </row>
    <row r="8" spans="1:17" ht="38.25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9425</v>
      </c>
      <c r="C9" s="5">
        <v>729</v>
      </c>
      <c r="D9" s="5">
        <v>601</v>
      </c>
      <c r="E9" s="5">
        <f>+B9+C9+D9</f>
        <v>10755</v>
      </c>
      <c r="F9" s="5">
        <v>677</v>
      </c>
      <c r="G9" s="5">
        <v>78</v>
      </c>
      <c r="H9" s="5">
        <v>98</v>
      </c>
      <c r="I9" s="5">
        <f>+F9+G9+H9</f>
        <v>853</v>
      </c>
      <c r="J9" s="5">
        <f>+B9+F9</f>
        <v>10102</v>
      </c>
      <c r="K9" s="5">
        <f>+C9+G9</f>
        <v>807</v>
      </c>
      <c r="L9" s="5">
        <f>+D9+H9</f>
        <v>699</v>
      </c>
      <c r="M9" s="5">
        <f>+E9+I9</f>
        <v>11608</v>
      </c>
      <c r="O9" s="24"/>
      <c r="P9" s="24"/>
      <c r="Q9" s="24"/>
    </row>
    <row r="10" spans="1:17" ht="26.25" thickBot="1" x14ac:dyDescent="0.3">
      <c r="A10" s="9" t="s">
        <v>37</v>
      </c>
      <c r="B10" s="5">
        <v>48</v>
      </c>
      <c r="C10" s="5">
        <v>5</v>
      </c>
      <c r="D10" s="5">
        <v>3</v>
      </c>
      <c r="E10" s="5">
        <f t="shared" ref="E10:E16" si="0">+B10+C10+D10</f>
        <v>56</v>
      </c>
      <c r="F10" s="5">
        <v>4</v>
      </c>
      <c r="G10" s="5">
        <v>6</v>
      </c>
      <c r="H10" s="5">
        <v>1</v>
      </c>
      <c r="I10" s="5">
        <f t="shared" ref="I10:I16" si="1">+F10+G10+H10</f>
        <v>11</v>
      </c>
      <c r="J10" s="5">
        <f t="shared" ref="J10:J16" si="2">+B10+F10</f>
        <v>52</v>
      </c>
      <c r="K10" s="5">
        <f t="shared" ref="K10:K16" si="3">+C10+G10</f>
        <v>11</v>
      </c>
      <c r="L10" s="5">
        <f t="shared" ref="L10:L16" si="4">+D10+H10</f>
        <v>4</v>
      </c>
      <c r="M10" s="5">
        <f t="shared" ref="M10:M16" si="5">+E10+I10</f>
        <v>67</v>
      </c>
      <c r="O10" s="24"/>
      <c r="P10" s="24"/>
      <c r="Q10" s="24"/>
    </row>
    <row r="11" spans="1:17" ht="51.75" thickBot="1" x14ac:dyDescent="0.3">
      <c r="A11" s="9" t="s">
        <v>38</v>
      </c>
      <c r="B11" s="5">
        <v>7</v>
      </c>
      <c r="C11" s="5">
        <v>0</v>
      </c>
      <c r="D11" s="5">
        <v>0</v>
      </c>
      <c r="E11" s="5">
        <f t="shared" si="0"/>
        <v>7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 t="shared" si="2"/>
        <v>7</v>
      </c>
      <c r="K11" s="5">
        <f t="shared" si="3"/>
        <v>0</v>
      </c>
      <c r="L11" s="5">
        <f t="shared" si="4"/>
        <v>0</v>
      </c>
      <c r="M11" s="5">
        <f t="shared" si="5"/>
        <v>7</v>
      </c>
      <c r="O11" s="24"/>
      <c r="P11" s="24"/>
      <c r="Q11" s="24"/>
    </row>
    <row r="12" spans="1:17" ht="26.25" thickBot="1" x14ac:dyDescent="0.3">
      <c r="A12" s="9" t="s">
        <v>39</v>
      </c>
      <c r="B12" s="5">
        <v>18</v>
      </c>
      <c r="C12" s="5">
        <v>2</v>
      </c>
      <c r="D12" s="5">
        <v>0</v>
      </c>
      <c r="E12" s="5">
        <f t="shared" si="0"/>
        <v>20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18</v>
      </c>
      <c r="K12" s="5">
        <f t="shared" si="3"/>
        <v>2</v>
      </c>
      <c r="L12" s="5">
        <f t="shared" si="4"/>
        <v>0</v>
      </c>
      <c r="M12" s="5">
        <f t="shared" si="5"/>
        <v>20</v>
      </c>
      <c r="O12" s="24"/>
      <c r="P12" s="24"/>
      <c r="Q12" s="24"/>
    </row>
    <row r="13" spans="1:17" ht="39" thickBot="1" x14ac:dyDescent="0.3">
      <c r="A13" s="9" t="s">
        <v>52</v>
      </c>
      <c r="B13" s="5">
        <v>8</v>
      </c>
      <c r="C13" s="5">
        <v>2</v>
      </c>
      <c r="D13" s="5">
        <v>3</v>
      </c>
      <c r="E13" s="5">
        <f t="shared" si="0"/>
        <v>13</v>
      </c>
      <c r="F13" s="5">
        <v>1</v>
      </c>
      <c r="G13" s="5">
        <v>2</v>
      </c>
      <c r="H13" s="5">
        <v>1</v>
      </c>
      <c r="I13" s="5">
        <f t="shared" si="1"/>
        <v>4</v>
      </c>
      <c r="J13" s="5">
        <f t="shared" si="2"/>
        <v>9</v>
      </c>
      <c r="K13" s="5">
        <f t="shared" si="3"/>
        <v>4</v>
      </c>
      <c r="L13" s="5">
        <f t="shared" si="4"/>
        <v>4</v>
      </c>
      <c r="M13" s="5">
        <f t="shared" si="5"/>
        <v>17</v>
      </c>
      <c r="O13" s="24"/>
      <c r="P13" s="24"/>
      <c r="Q13" s="24"/>
    </row>
    <row r="14" spans="1:17" ht="26.25" thickBot="1" x14ac:dyDescent="0.3">
      <c r="A14" s="9" t="s">
        <v>40</v>
      </c>
      <c r="B14" s="5">
        <v>629</v>
      </c>
      <c r="C14" s="5">
        <v>73</v>
      </c>
      <c r="D14" s="5">
        <v>76</v>
      </c>
      <c r="E14" s="5">
        <f t="shared" si="0"/>
        <v>778</v>
      </c>
      <c r="F14" s="5">
        <v>40</v>
      </c>
      <c r="G14" s="5">
        <v>7</v>
      </c>
      <c r="H14" s="5">
        <v>7</v>
      </c>
      <c r="I14" s="5">
        <f t="shared" si="1"/>
        <v>54</v>
      </c>
      <c r="J14" s="5">
        <f t="shared" si="2"/>
        <v>669</v>
      </c>
      <c r="K14" s="5">
        <f t="shared" si="3"/>
        <v>80</v>
      </c>
      <c r="L14" s="5">
        <f t="shared" si="4"/>
        <v>83</v>
      </c>
      <c r="M14" s="5">
        <f t="shared" si="5"/>
        <v>832</v>
      </c>
      <c r="O14" s="24"/>
      <c r="P14" s="24"/>
      <c r="Q14" s="24"/>
    </row>
    <row r="15" spans="1:17" ht="15.75" thickBot="1" x14ac:dyDescent="0.3">
      <c r="A15" s="9" t="s">
        <v>41</v>
      </c>
      <c r="B15" s="5">
        <v>1593</v>
      </c>
      <c r="C15" s="5">
        <v>112</v>
      </c>
      <c r="D15" s="5">
        <v>186</v>
      </c>
      <c r="E15" s="5">
        <f t="shared" si="0"/>
        <v>1891</v>
      </c>
      <c r="F15" s="5">
        <v>111</v>
      </c>
      <c r="G15" s="5">
        <v>12</v>
      </c>
      <c r="H15" s="5">
        <v>36</v>
      </c>
      <c r="I15" s="5">
        <f t="shared" si="1"/>
        <v>159</v>
      </c>
      <c r="J15" s="5">
        <f t="shared" si="2"/>
        <v>1704</v>
      </c>
      <c r="K15" s="5">
        <f t="shared" si="3"/>
        <v>124</v>
      </c>
      <c r="L15" s="5">
        <f t="shared" si="4"/>
        <v>222</v>
      </c>
      <c r="M15" s="5">
        <f t="shared" si="5"/>
        <v>2050</v>
      </c>
      <c r="O15" s="24"/>
      <c r="P15" s="24"/>
      <c r="Q15" s="24"/>
    </row>
    <row r="16" spans="1:17" ht="15.75" thickBot="1" x14ac:dyDescent="0.3">
      <c r="A16" s="3" t="s">
        <v>23</v>
      </c>
      <c r="B16" s="6">
        <v>11728</v>
      </c>
      <c r="C16" s="6">
        <v>923</v>
      </c>
      <c r="D16" s="6">
        <v>869</v>
      </c>
      <c r="E16" s="6">
        <f t="shared" si="0"/>
        <v>13520</v>
      </c>
      <c r="F16" s="6">
        <v>833</v>
      </c>
      <c r="G16" s="6">
        <v>105</v>
      </c>
      <c r="H16" s="6">
        <v>143</v>
      </c>
      <c r="I16" s="6">
        <f t="shared" si="1"/>
        <v>1081</v>
      </c>
      <c r="J16" s="6">
        <f t="shared" si="2"/>
        <v>12561</v>
      </c>
      <c r="K16" s="6">
        <f t="shared" si="3"/>
        <v>1028</v>
      </c>
      <c r="L16" s="6">
        <f t="shared" si="4"/>
        <v>1012</v>
      </c>
      <c r="M16" s="6">
        <f t="shared" si="5"/>
        <v>14601</v>
      </c>
      <c r="O16" s="24"/>
      <c r="P16" s="24"/>
      <c r="Q16" s="24"/>
    </row>
    <row r="17" spans="1:15" x14ac:dyDescent="0.25">
      <c r="E17" s="26"/>
    </row>
    <row r="19" spans="1:15" ht="15" customHeight="1" x14ac:dyDescent="0.25">
      <c r="B19" s="36" t="s">
        <v>0</v>
      </c>
      <c r="C19" s="37"/>
      <c r="D19" s="37"/>
      <c r="E19" s="36" t="s">
        <v>1</v>
      </c>
      <c r="F19" s="37"/>
      <c r="G19" s="37"/>
      <c r="H19" s="36" t="s">
        <v>2</v>
      </c>
      <c r="I19" s="37"/>
      <c r="J19" s="37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0.87633658763365874</v>
      </c>
      <c r="C21" s="24">
        <f t="shared" ref="C21:D21" si="6">IF($E9=0,"-",(C9/$E9))</f>
        <v>6.7782426778242671E-2</v>
      </c>
      <c r="D21" s="24">
        <f t="shared" si="6"/>
        <v>5.5880985588098557E-2</v>
      </c>
      <c r="E21" s="24">
        <f>IF($I9=0,"-",(F9/$I9))</f>
        <v>0.79366940211019932</v>
      </c>
      <c r="F21" s="24">
        <f t="shared" ref="F21:G21" si="7">IF($I9=0,"-",(G9/$I9))</f>
        <v>9.1441969519343497E-2</v>
      </c>
      <c r="G21" s="24">
        <f t="shared" si="7"/>
        <v>0.11488862837045721</v>
      </c>
      <c r="H21" s="24">
        <f>IF($M9=0,"-",(J9/$M9))</f>
        <v>0.87026188835286011</v>
      </c>
      <c r="I21" s="24">
        <f t="shared" ref="I21:J21" si="8">IF($M9=0,"-",(K9/$M9))</f>
        <v>6.9521019986216404E-2</v>
      </c>
      <c r="J21" s="24">
        <f t="shared" si="8"/>
        <v>6.0217091660923504E-2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9">IF($E10=0,"-",(B10/$E10))</f>
        <v>0.8571428571428571</v>
      </c>
      <c r="C22" s="24">
        <f t="shared" si="9"/>
        <v>8.9285714285714288E-2</v>
      </c>
      <c r="D22" s="24">
        <f t="shared" si="9"/>
        <v>5.3571428571428568E-2</v>
      </c>
      <c r="E22" s="24">
        <f t="shared" ref="E22:G22" si="10">IF($I10=0,"-",(F10/$I10))</f>
        <v>0.36363636363636365</v>
      </c>
      <c r="F22" s="24">
        <f t="shared" si="10"/>
        <v>0.54545454545454541</v>
      </c>
      <c r="G22" s="24">
        <f t="shared" si="10"/>
        <v>9.0909090909090912E-2</v>
      </c>
      <c r="H22" s="24">
        <f t="shared" ref="H22:H28" si="11">IF($M10=0,"-",(J10/$M10))</f>
        <v>0.77611940298507465</v>
      </c>
      <c r="I22" s="24">
        <f t="shared" ref="I22:I28" si="12">IF($M10=0,"-",(K10/$M10))</f>
        <v>0.16417910447761194</v>
      </c>
      <c r="J22" s="24">
        <f t="shared" ref="J22:J28" si="13">IF($M10=0,"-",(L10/$M10))</f>
        <v>5.9701492537313432E-2</v>
      </c>
    </row>
    <row r="23" spans="1:15" ht="51.75" thickBot="1" x14ac:dyDescent="0.3">
      <c r="A23" s="9" t="s">
        <v>38</v>
      </c>
      <c r="B23" s="24">
        <f t="shared" ref="B23:D24" si="14">IF($E11=0,"-",(B11/$E11))</f>
        <v>1</v>
      </c>
      <c r="C23" s="24">
        <f t="shared" si="14"/>
        <v>0</v>
      </c>
      <c r="D23" s="24">
        <f t="shared" si="14"/>
        <v>0</v>
      </c>
      <c r="E23" s="24" t="str">
        <f t="shared" ref="E23:G23" si="15">IF($I11=0,"-",(F11/$I11))</f>
        <v>-</v>
      </c>
      <c r="F23" s="24" t="str">
        <f t="shared" si="15"/>
        <v>-</v>
      </c>
      <c r="G23" s="24" t="str">
        <f t="shared" si="15"/>
        <v>-</v>
      </c>
      <c r="H23" s="24">
        <f t="shared" si="11"/>
        <v>1</v>
      </c>
      <c r="I23" s="24">
        <f t="shared" si="12"/>
        <v>0</v>
      </c>
      <c r="J23" s="24">
        <f t="shared" si="13"/>
        <v>0</v>
      </c>
    </row>
    <row r="24" spans="1:15" ht="26.25" thickBot="1" x14ac:dyDescent="0.3">
      <c r="A24" s="9" t="s">
        <v>39</v>
      </c>
      <c r="B24" s="24">
        <f>IF($E12=0,"-",(B12/$E12))</f>
        <v>0.9</v>
      </c>
      <c r="C24" s="24">
        <f t="shared" si="14"/>
        <v>0.1</v>
      </c>
      <c r="D24" s="24">
        <f t="shared" si="14"/>
        <v>0</v>
      </c>
      <c r="E24" s="24" t="str">
        <f t="shared" ref="E24:G24" si="16">IF($I12=0,"-",(F12/$I12))</f>
        <v>-</v>
      </c>
      <c r="F24" s="24" t="str">
        <f t="shared" si="16"/>
        <v>-</v>
      </c>
      <c r="G24" s="24" t="str">
        <f t="shared" si="16"/>
        <v>-</v>
      </c>
      <c r="H24" s="24">
        <f t="shared" si="11"/>
        <v>0.9</v>
      </c>
      <c r="I24" s="24">
        <f t="shared" si="12"/>
        <v>0.1</v>
      </c>
      <c r="J24" s="24">
        <f t="shared" si="13"/>
        <v>0</v>
      </c>
    </row>
    <row r="25" spans="1:15" ht="39" thickBot="1" x14ac:dyDescent="0.3">
      <c r="A25" s="9" t="s">
        <v>52</v>
      </c>
      <c r="B25" s="24">
        <f>IF($E13=0,"-",(B13/$E13))</f>
        <v>0.61538461538461542</v>
      </c>
      <c r="C25" s="24">
        <f t="shared" ref="C25:D25" si="17">IF($E13=0,"-",(C13/$E13))</f>
        <v>0.15384615384615385</v>
      </c>
      <c r="D25" s="24">
        <f t="shared" si="17"/>
        <v>0.23076923076923078</v>
      </c>
      <c r="E25" s="24">
        <f t="shared" ref="E25:G25" si="18">IF($I13=0,"-",(F13/$I13))</f>
        <v>0.25</v>
      </c>
      <c r="F25" s="24">
        <f t="shared" si="18"/>
        <v>0.5</v>
      </c>
      <c r="G25" s="24">
        <f t="shared" si="18"/>
        <v>0.25</v>
      </c>
      <c r="H25" s="24">
        <f t="shared" si="11"/>
        <v>0.52941176470588236</v>
      </c>
      <c r="I25" s="24">
        <f t="shared" si="12"/>
        <v>0.23529411764705882</v>
      </c>
      <c r="J25" s="24">
        <f t="shared" si="13"/>
        <v>0.23529411764705882</v>
      </c>
    </row>
    <row r="26" spans="1:15" ht="26.25" thickBot="1" x14ac:dyDescent="0.3">
      <c r="A26" s="9" t="s">
        <v>40</v>
      </c>
      <c r="B26" s="24">
        <f t="shared" ref="B26:D26" si="19">IF($E14=0,"-",(B14/$E14))</f>
        <v>0.80848329048843193</v>
      </c>
      <c r="C26" s="24">
        <f t="shared" si="19"/>
        <v>9.383033419023136E-2</v>
      </c>
      <c r="D26" s="24">
        <f t="shared" si="19"/>
        <v>9.7686375321336755E-2</v>
      </c>
      <c r="E26" s="24">
        <f t="shared" ref="E26:G26" si="20">IF($I14=0,"-",(F14/$I14))</f>
        <v>0.7407407407407407</v>
      </c>
      <c r="F26" s="24">
        <f t="shared" si="20"/>
        <v>0.12962962962962962</v>
      </c>
      <c r="G26" s="24">
        <f t="shared" si="20"/>
        <v>0.12962962962962962</v>
      </c>
      <c r="H26" s="24">
        <f t="shared" si="11"/>
        <v>0.80408653846153844</v>
      </c>
      <c r="I26" s="24">
        <f t="shared" si="12"/>
        <v>9.6153846153846159E-2</v>
      </c>
      <c r="J26" s="24">
        <f t="shared" si="13"/>
        <v>9.9759615384615391E-2</v>
      </c>
    </row>
    <row r="27" spans="1:15" ht="15.75" thickBot="1" x14ac:dyDescent="0.3">
      <c r="A27" s="9" t="s">
        <v>41</v>
      </c>
      <c r="B27" s="24">
        <f t="shared" ref="B27:D28" si="21">IF($E15=0,"-",(B15/$E15))</f>
        <v>0.84241142252776313</v>
      </c>
      <c r="C27" s="24">
        <f t="shared" si="21"/>
        <v>5.9227921734531994E-2</v>
      </c>
      <c r="D27" s="24">
        <f t="shared" si="21"/>
        <v>9.8360655737704916E-2</v>
      </c>
      <c r="E27" s="24">
        <f t="shared" ref="E27:G27" si="22">IF($I15=0,"-",(F15/$I15))</f>
        <v>0.69811320754716977</v>
      </c>
      <c r="F27" s="24">
        <f t="shared" si="22"/>
        <v>7.5471698113207544E-2</v>
      </c>
      <c r="G27" s="24">
        <f t="shared" si="22"/>
        <v>0.22641509433962265</v>
      </c>
      <c r="H27" s="24">
        <f t="shared" si="11"/>
        <v>0.83121951219512191</v>
      </c>
      <c r="I27" s="24">
        <f t="shared" si="12"/>
        <v>6.0487804878048779E-2</v>
      </c>
      <c r="J27" s="24">
        <f t="shared" si="13"/>
        <v>0.10829268292682927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0.86745562130177511</v>
      </c>
      <c r="C28" s="7">
        <f t="shared" si="21"/>
        <v>6.8269230769230763E-2</v>
      </c>
      <c r="D28" s="7">
        <f t="shared" si="21"/>
        <v>6.4275147928994081E-2</v>
      </c>
      <c r="E28" s="7">
        <f t="shared" ref="E28:G28" si="23">IF($I16=0,"-",(F16/$I16))</f>
        <v>0.7705827937095282</v>
      </c>
      <c r="F28" s="7">
        <f t="shared" si="23"/>
        <v>9.7132284921369105E-2</v>
      </c>
      <c r="G28" s="7">
        <f t="shared" si="23"/>
        <v>0.13228492136910269</v>
      </c>
      <c r="H28" s="7">
        <f t="shared" si="11"/>
        <v>0.86028354222313541</v>
      </c>
      <c r="I28" s="7">
        <f t="shared" si="12"/>
        <v>7.0406136565988625E-2</v>
      </c>
      <c r="J28" s="7">
        <f t="shared" si="13"/>
        <v>6.9310321210875964E-2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4:Q75"/>
  <sheetViews>
    <sheetView zoomScale="90" zoomScaleNormal="90" workbookViewId="0">
      <selection activeCell="Q15" sqref="Q15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4" spans="1:17" x14ac:dyDescent="0.25">
      <c r="O4" s="41"/>
      <c r="P4" s="41"/>
      <c r="Q4" s="41"/>
    </row>
    <row r="5" spans="1:17" x14ac:dyDescent="0.25">
      <c r="A5" s="36" t="s">
        <v>34</v>
      </c>
      <c r="B5" s="33" t="s">
        <v>33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</row>
    <row r="6" spans="1:17" ht="24.75" customHeight="1" x14ac:dyDescent="0.25">
      <c r="A6" s="35"/>
      <c r="B6" s="36" t="s">
        <v>30</v>
      </c>
      <c r="C6" s="37"/>
      <c r="D6" s="37"/>
      <c r="E6" s="36" t="s">
        <v>31</v>
      </c>
      <c r="F6" s="37"/>
      <c r="G6" s="37"/>
      <c r="H6" s="36" t="s">
        <v>63</v>
      </c>
      <c r="I6" s="37"/>
      <c r="J6" s="37"/>
      <c r="K6" s="36" t="s">
        <v>2</v>
      </c>
      <c r="L6" s="37"/>
      <c r="M6" s="37"/>
    </row>
    <row r="7" spans="1:17" ht="51" x14ac:dyDescent="0.25">
      <c r="A7" s="35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7" ht="15.75" thickBot="1" x14ac:dyDescent="0.3">
      <c r="A8" s="2" t="s">
        <v>3</v>
      </c>
      <c r="B8" s="27">
        <v>1383</v>
      </c>
      <c r="C8" s="27">
        <v>92</v>
      </c>
      <c r="D8" s="27">
        <v>80</v>
      </c>
      <c r="E8" s="27">
        <v>55</v>
      </c>
      <c r="F8" s="27">
        <v>5</v>
      </c>
      <c r="G8" s="27">
        <v>10</v>
      </c>
      <c r="H8" s="27">
        <v>174</v>
      </c>
      <c r="I8" s="27">
        <v>13</v>
      </c>
      <c r="J8" s="27">
        <v>23</v>
      </c>
      <c r="K8" s="27">
        <v>1612</v>
      </c>
      <c r="L8" s="27">
        <v>110</v>
      </c>
      <c r="M8" s="27">
        <v>113</v>
      </c>
      <c r="N8" s="25"/>
    </row>
    <row r="9" spans="1:17" ht="15.75" thickBot="1" x14ac:dyDescent="0.3">
      <c r="A9" s="2" t="s">
        <v>4</v>
      </c>
      <c r="B9" s="27">
        <v>270</v>
      </c>
      <c r="C9" s="27">
        <v>26</v>
      </c>
      <c r="D9" s="27">
        <v>14</v>
      </c>
      <c r="E9" s="27">
        <v>7</v>
      </c>
      <c r="F9" s="27">
        <v>13</v>
      </c>
      <c r="G9" s="27">
        <v>3</v>
      </c>
      <c r="H9" s="27">
        <v>35</v>
      </c>
      <c r="I9" s="27">
        <v>9</v>
      </c>
      <c r="J9" s="27">
        <v>3</v>
      </c>
      <c r="K9" s="27">
        <v>312</v>
      </c>
      <c r="L9" s="27">
        <v>48</v>
      </c>
      <c r="M9" s="27">
        <v>20</v>
      </c>
      <c r="N9" s="25"/>
    </row>
    <row r="10" spans="1:17" ht="15.75" thickBot="1" x14ac:dyDescent="0.3">
      <c r="A10" s="2" t="s">
        <v>5</v>
      </c>
      <c r="B10" s="27">
        <v>161</v>
      </c>
      <c r="C10" s="27">
        <v>10</v>
      </c>
      <c r="D10" s="27">
        <v>7</v>
      </c>
      <c r="E10" s="27">
        <v>2</v>
      </c>
      <c r="F10" s="27">
        <v>0</v>
      </c>
      <c r="G10" s="27">
        <v>1</v>
      </c>
      <c r="H10" s="27">
        <v>7</v>
      </c>
      <c r="I10" s="27">
        <v>0</v>
      </c>
      <c r="J10" s="27">
        <v>0</v>
      </c>
      <c r="K10" s="27">
        <v>170</v>
      </c>
      <c r="L10" s="27">
        <v>10</v>
      </c>
      <c r="M10" s="27">
        <v>8</v>
      </c>
      <c r="N10" s="25"/>
    </row>
    <row r="11" spans="1:17" ht="15.75" thickBot="1" x14ac:dyDescent="0.3">
      <c r="A11" s="2" t="s">
        <v>6</v>
      </c>
      <c r="B11" s="27">
        <v>418</v>
      </c>
      <c r="C11" s="27">
        <v>47</v>
      </c>
      <c r="D11" s="27">
        <v>33</v>
      </c>
      <c r="E11" s="27">
        <v>20</v>
      </c>
      <c r="F11" s="27">
        <v>2</v>
      </c>
      <c r="G11" s="27">
        <v>4</v>
      </c>
      <c r="H11" s="27">
        <v>43</v>
      </c>
      <c r="I11" s="27">
        <v>5</v>
      </c>
      <c r="J11" s="27">
        <v>1</v>
      </c>
      <c r="K11" s="27">
        <v>481</v>
      </c>
      <c r="L11" s="27">
        <v>54</v>
      </c>
      <c r="M11" s="27">
        <v>38</v>
      </c>
      <c r="N11" s="25"/>
    </row>
    <row r="12" spans="1:17" ht="15.75" thickBot="1" x14ac:dyDescent="0.3">
      <c r="A12" s="2" t="s">
        <v>7</v>
      </c>
      <c r="B12" s="27">
        <v>520</v>
      </c>
      <c r="C12" s="27">
        <v>50</v>
      </c>
      <c r="D12" s="27">
        <v>48</v>
      </c>
      <c r="E12" s="27">
        <v>36</v>
      </c>
      <c r="F12" s="27">
        <v>4</v>
      </c>
      <c r="G12" s="27">
        <v>7</v>
      </c>
      <c r="H12" s="27">
        <v>98</v>
      </c>
      <c r="I12" s="27">
        <v>6</v>
      </c>
      <c r="J12" s="27">
        <v>11</v>
      </c>
      <c r="K12" s="27">
        <v>654</v>
      </c>
      <c r="L12" s="27">
        <v>60</v>
      </c>
      <c r="M12" s="27">
        <v>66</v>
      </c>
      <c r="N12" s="25"/>
    </row>
    <row r="13" spans="1:17" ht="15.75" thickBot="1" x14ac:dyDescent="0.3">
      <c r="A13" s="2" t="s">
        <v>8</v>
      </c>
      <c r="B13" s="27">
        <v>102</v>
      </c>
      <c r="C13" s="27">
        <v>12</v>
      </c>
      <c r="D13" s="27">
        <v>11</v>
      </c>
      <c r="E13" s="27">
        <v>10</v>
      </c>
      <c r="F13" s="27">
        <v>2</v>
      </c>
      <c r="G13" s="27">
        <v>1</v>
      </c>
      <c r="H13" s="27">
        <v>15</v>
      </c>
      <c r="I13" s="27">
        <v>1</v>
      </c>
      <c r="J13" s="27">
        <v>2</v>
      </c>
      <c r="K13" s="27">
        <v>127</v>
      </c>
      <c r="L13" s="27">
        <v>15</v>
      </c>
      <c r="M13" s="27">
        <v>14</v>
      </c>
      <c r="N13" s="25"/>
    </row>
    <row r="14" spans="1:17" ht="15.75" thickBot="1" x14ac:dyDescent="0.3">
      <c r="A14" s="2" t="s">
        <v>9</v>
      </c>
      <c r="B14" s="27">
        <v>284</v>
      </c>
      <c r="C14" s="27">
        <v>23</v>
      </c>
      <c r="D14" s="27">
        <v>17</v>
      </c>
      <c r="E14" s="27">
        <v>7</v>
      </c>
      <c r="F14" s="27">
        <v>2</v>
      </c>
      <c r="G14" s="27">
        <v>0</v>
      </c>
      <c r="H14" s="27">
        <v>17</v>
      </c>
      <c r="I14" s="27">
        <v>4</v>
      </c>
      <c r="J14" s="27">
        <v>4</v>
      </c>
      <c r="K14" s="27">
        <v>308</v>
      </c>
      <c r="L14" s="27">
        <v>29</v>
      </c>
      <c r="M14" s="27">
        <v>21</v>
      </c>
      <c r="N14" s="25"/>
    </row>
    <row r="15" spans="1:17" ht="15.75" thickBot="1" x14ac:dyDescent="0.3">
      <c r="A15" s="2" t="s">
        <v>10</v>
      </c>
      <c r="B15" s="27">
        <v>335</v>
      </c>
      <c r="C15" s="27">
        <v>33</v>
      </c>
      <c r="D15" s="27">
        <v>19</v>
      </c>
      <c r="E15" s="27">
        <v>3</v>
      </c>
      <c r="F15" s="27">
        <v>0</v>
      </c>
      <c r="G15" s="27">
        <v>1</v>
      </c>
      <c r="H15" s="27">
        <v>11</v>
      </c>
      <c r="I15" s="27">
        <v>2</v>
      </c>
      <c r="J15" s="27">
        <v>4</v>
      </c>
      <c r="K15" s="27">
        <v>349</v>
      </c>
      <c r="L15" s="27">
        <v>35</v>
      </c>
      <c r="M15" s="27">
        <v>24</v>
      </c>
      <c r="N15" s="25"/>
    </row>
    <row r="16" spans="1:17" ht="15.75" thickBot="1" x14ac:dyDescent="0.3">
      <c r="A16" s="2" t="s">
        <v>11</v>
      </c>
      <c r="B16" s="27">
        <v>2340</v>
      </c>
      <c r="C16" s="27">
        <v>174</v>
      </c>
      <c r="D16" s="27">
        <v>107</v>
      </c>
      <c r="E16" s="27">
        <v>282</v>
      </c>
      <c r="F16" s="27">
        <v>22</v>
      </c>
      <c r="G16" s="27">
        <v>30</v>
      </c>
      <c r="H16" s="27">
        <v>713</v>
      </c>
      <c r="I16" s="27">
        <v>47</v>
      </c>
      <c r="J16" s="27">
        <v>75</v>
      </c>
      <c r="K16" s="27">
        <v>3335</v>
      </c>
      <c r="L16" s="27">
        <v>243</v>
      </c>
      <c r="M16" s="27">
        <v>212</v>
      </c>
      <c r="N16" s="25"/>
    </row>
    <row r="17" spans="1:15" ht="15.75" thickBot="1" x14ac:dyDescent="0.3">
      <c r="A17" s="2" t="s">
        <v>24</v>
      </c>
      <c r="B17" s="27">
        <v>1149</v>
      </c>
      <c r="C17" s="27">
        <v>108</v>
      </c>
      <c r="D17" s="27">
        <v>78</v>
      </c>
      <c r="E17" s="27">
        <v>47</v>
      </c>
      <c r="F17" s="27">
        <v>9</v>
      </c>
      <c r="G17" s="27">
        <v>6</v>
      </c>
      <c r="H17" s="27">
        <v>164</v>
      </c>
      <c r="I17" s="27">
        <v>8</v>
      </c>
      <c r="J17" s="27">
        <v>13</v>
      </c>
      <c r="K17" s="27">
        <v>1360</v>
      </c>
      <c r="L17" s="27">
        <v>125</v>
      </c>
      <c r="M17" s="27">
        <v>97</v>
      </c>
      <c r="N17" s="25"/>
    </row>
    <row r="18" spans="1:15" ht="15.75" thickBot="1" x14ac:dyDescent="0.3">
      <c r="A18" s="2" t="s">
        <v>12</v>
      </c>
      <c r="B18" s="27">
        <v>52</v>
      </c>
      <c r="C18" s="27">
        <v>7</v>
      </c>
      <c r="D18" s="27">
        <v>2</v>
      </c>
      <c r="E18" s="27">
        <v>1</v>
      </c>
      <c r="F18" s="27">
        <v>0</v>
      </c>
      <c r="G18" s="27">
        <v>0</v>
      </c>
      <c r="H18" s="27">
        <v>4</v>
      </c>
      <c r="I18" s="27">
        <v>1</v>
      </c>
      <c r="J18" s="27">
        <v>0</v>
      </c>
      <c r="K18" s="27">
        <v>57</v>
      </c>
      <c r="L18" s="27">
        <v>8</v>
      </c>
      <c r="M18" s="27">
        <v>2</v>
      </c>
      <c r="N18" s="25"/>
    </row>
    <row r="19" spans="1:15" ht="15.75" thickBot="1" x14ac:dyDescent="0.3">
      <c r="A19" s="2" t="s">
        <v>13</v>
      </c>
      <c r="B19" s="27">
        <v>308</v>
      </c>
      <c r="C19" s="27">
        <v>30</v>
      </c>
      <c r="D19" s="27">
        <v>19</v>
      </c>
      <c r="E19" s="27">
        <v>16</v>
      </c>
      <c r="F19" s="27">
        <v>1</v>
      </c>
      <c r="G19" s="27">
        <v>0</v>
      </c>
      <c r="H19" s="27">
        <v>26</v>
      </c>
      <c r="I19" s="27">
        <v>3</v>
      </c>
      <c r="J19" s="27">
        <v>6</v>
      </c>
      <c r="K19" s="27">
        <v>350</v>
      </c>
      <c r="L19" s="27">
        <v>34</v>
      </c>
      <c r="M19" s="27">
        <v>25</v>
      </c>
      <c r="N19" s="25"/>
    </row>
    <row r="20" spans="1:15" ht="15.75" thickBot="1" x14ac:dyDescent="0.3">
      <c r="A20" s="2" t="s">
        <v>14</v>
      </c>
      <c r="B20" s="27">
        <v>1415</v>
      </c>
      <c r="C20" s="27">
        <v>68</v>
      </c>
      <c r="D20" s="27">
        <v>91</v>
      </c>
      <c r="E20" s="27">
        <v>95</v>
      </c>
      <c r="F20" s="27">
        <v>2</v>
      </c>
      <c r="G20" s="27">
        <v>7</v>
      </c>
      <c r="H20" s="27">
        <v>211</v>
      </c>
      <c r="I20" s="27">
        <v>6</v>
      </c>
      <c r="J20" s="27">
        <v>32</v>
      </c>
      <c r="K20" s="27">
        <v>1721</v>
      </c>
      <c r="L20" s="27">
        <v>76</v>
      </c>
      <c r="M20" s="27">
        <v>130</v>
      </c>
      <c r="N20" s="25"/>
    </row>
    <row r="21" spans="1:15" ht="15.75" thickBot="1" x14ac:dyDescent="0.3">
      <c r="A21" s="2" t="s">
        <v>15</v>
      </c>
      <c r="B21" s="27">
        <v>266</v>
      </c>
      <c r="C21" s="27">
        <v>15</v>
      </c>
      <c r="D21" s="27">
        <v>35</v>
      </c>
      <c r="E21" s="27">
        <v>22</v>
      </c>
      <c r="F21" s="27">
        <v>7</v>
      </c>
      <c r="G21" s="27">
        <v>5</v>
      </c>
      <c r="H21" s="27">
        <v>33</v>
      </c>
      <c r="I21" s="27">
        <v>3</v>
      </c>
      <c r="J21" s="27">
        <v>4</v>
      </c>
      <c r="K21" s="27">
        <v>321</v>
      </c>
      <c r="L21" s="27">
        <v>25</v>
      </c>
      <c r="M21" s="27">
        <v>44</v>
      </c>
      <c r="N21" s="25"/>
    </row>
    <row r="22" spans="1:15" ht="15.75" thickBot="1" x14ac:dyDescent="0.3">
      <c r="A22" s="2" t="s">
        <v>16</v>
      </c>
      <c r="B22" s="27">
        <v>83</v>
      </c>
      <c r="C22" s="27">
        <v>5</v>
      </c>
      <c r="D22" s="27">
        <v>17</v>
      </c>
      <c r="E22" s="27">
        <v>4</v>
      </c>
      <c r="F22" s="27">
        <v>2</v>
      </c>
      <c r="G22" s="27">
        <v>0</v>
      </c>
      <c r="H22" s="27">
        <v>9</v>
      </c>
      <c r="I22" s="27">
        <v>0</v>
      </c>
      <c r="J22" s="27">
        <v>1</v>
      </c>
      <c r="K22" s="27">
        <v>96</v>
      </c>
      <c r="L22" s="27">
        <v>7</v>
      </c>
      <c r="M22" s="27">
        <v>18</v>
      </c>
      <c r="N22" s="25"/>
    </row>
    <row r="23" spans="1:15" ht="15.75" thickBot="1" x14ac:dyDescent="0.3">
      <c r="A23" s="2" t="s">
        <v>17</v>
      </c>
      <c r="B23" s="27">
        <v>300</v>
      </c>
      <c r="C23" s="27">
        <v>25</v>
      </c>
      <c r="D23" s="27">
        <v>20</v>
      </c>
      <c r="E23" s="27">
        <v>19</v>
      </c>
      <c r="F23" s="27">
        <v>2</v>
      </c>
      <c r="G23" s="27">
        <v>1</v>
      </c>
      <c r="H23" s="27">
        <v>31</v>
      </c>
      <c r="I23" s="27">
        <v>4</v>
      </c>
      <c r="J23" s="27">
        <v>7</v>
      </c>
      <c r="K23" s="27">
        <v>350</v>
      </c>
      <c r="L23" s="27">
        <v>31</v>
      </c>
      <c r="M23" s="27">
        <v>28</v>
      </c>
      <c r="N23" s="25"/>
    </row>
    <row r="24" spans="1:15" ht="15.75" thickBot="1" x14ac:dyDescent="0.3">
      <c r="A24" s="2" t="s">
        <v>18</v>
      </c>
      <c r="B24" s="27">
        <v>39</v>
      </c>
      <c r="C24" s="27">
        <v>4</v>
      </c>
      <c r="D24" s="27">
        <v>3</v>
      </c>
      <c r="E24" s="27">
        <v>3</v>
      </c>
      <c r="F24" s="27">
        <v>0</v>
      </c>
      <c r="G24" s="27">
        <v>0</v>
      </c>
      <c r="H24" s="27">
        <v>2</v>
      </c>
      <c r="I24" s="27">
        <v>0</v>
      </c>
      <c r="J24" s="27">
        <v>0</v>
      </c>
      <c r="K24" s="27">
        <v>44</v>
      </c>
      <c r="L24" s="27">
        <v>4</v>
      </c>
      <c r="M24" s="27">
        <v>3</v>
      </c>
      <c r="N24" s="25"/>
    </row>
    <row r="25" spans="1:15" ht="15.75" thickBot="1" x14ac:dyDescent="0.3">
      <c r="A25" s="3" t="s">
        <v>23</v>
      </c>
      <c r="B25" s="6">
        <v>9425</v>
      </c>
      <c r="C25" s="6">
        <v>729</v>
      </c>
      <c r="D25" s="6">
        <v>601</v>
      </c>
      <c r="E25" s="6">
        <v>629</v>
      </c>
      <c r="F25" s="6">
        <v>73</v>
      </c>
      <c r="G25" s="6">
        <v>76</v>
      </c>
      <c r="H25" s="6">
        <v>1593</v>
      </c>
      <c r="I25" s="6">
        <v>112</v>
      </c>
      <c r="J25" s="6">
        <v>186</v>
      </c>
      <c r="K25" s="6">
        <v>11647</v>
      </c>
      <c r="L25" s="6">
        <v>914</v>
      </c>
      <c r="M25" s="6">
        <v>863</v>
      </c>
      <c r="N25" s="25"/>
      <c r="O25" s="25"/>
    </row>
    <row r="27" spans="1:15" x14ac:dyDescent="0.25">
      <c r="A27" s="28" t="s">
        <v>62</v>
      </c>
    </row>
    <row r="28" spans="1:15" x14ac:dyDescent="0.25">
      <c r="A28" s="31"/>
    </row>
    <row r="29" spans="1:15" x14ac:dyDescent="0.25">
      <c r="A29" s="36" t="s">
        <v>1</v>
      </c>
      <c r="B29" s="33" t="s">
        <v>33</v>
      </c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</row>
    <row r="30" spans="1:15" ht="24" customHeight="1" x14ac:dyDescent="0.25">
      <c r="A30" s="35"/>
      <c r="B30" s="36" t="s">
        <v>30</v>
      </c>
      <c r="C30" s="37"/>
      <c r="D30" s="37"/>
      <c r="E30" s="36" t="s">
        <v>31</v>
      </c>
      <c r="F30" s="37"/>
      <c r="G30" s="37"/>
      <c r="H30" s="36" t="s">
        <v>32</v>
      </c>
      <c r="I30" s="37"/>
      <c r="J30" s="37"/>
      <c r="K30" s="36" t="s">
        <v>2</v>
      </c>
      <c r="L30" s="37"/>
      <c r="M30" s="37"/>
    </row>
    <row r="31" spans="1:15" ht="51" x14ac:dyDescent="0.25">
      <c r="A31" s="35"/>
      <c r="B31" s="4" t="s">
        <v>27</v>
      </c>
      <c r="C31" s="4" t="s">
        <v>28</v>
      </c>
      <c r="D31" s="4" t="s">
        <v>29</v>
      </c>
      <c r="E31" s="4" t="s">
        <v>27</v>
      </c>
      <c r="F31" s="4" t="s">
        <v>28</v>
      </c>
      <c r="G31" s="4" t="s">
        <v>29</v>
      </c>
      <c r="H31" s="4" t="s">
        <v>27</v>
      </c>
      <c r="I31" s="4" t="s">
        <v>28</v>
      </c>
      <c r="J31" s="4" t="s">
        <v>29</v>
      </c>
      <c r="K31" s="4" t="s">
        <v>27</v>
      </c>
      <c r="L31" s="4" t="s">
        <v>28</v>
      </c>
      <c r="M31" s="4" t="s">
        <v>29</v>
      </c>
    </row>
    <row r="32" spans="1:15" ht="15.75" thickBot="1" x14ac:dyDescent="0.3">
      <c r="A32" s="2" t="s">
        <v>3</v>
      </c>
      <c r="B32" s="27">
        <v>61</v>
      </c>
      <c r="C32" s="27">
        <v>8</v>
      </c>
      <c r="D32" s="27">
        <v>11</v>
      </c>
      <c r="E32" s="27">
        <v>3</v>
      </c>
      <c r="F32" s="27">
        <v>0</v>
      </c>
      <c r="G32" s="27">
        <v>1</v>
      </c>
      <c r="H32" s="27">
        <v>13</v>
      </c>
      <c r="I32" s="27">
        <v>2</v>
      </c>
      <c r="J32" s="27">
        <v>3</v>
      </c>
      <c r="K32" s="27">
        <v>77</v>
      </c>
      <c r="L32" s="27">
        <v>10</v>
      </c>
      <c r="M32" s="27">
        <v>15</v>
      </c>
      <c r="N32" s="25"/>
    </row>
    <row r="33" spans="1:14" ht="15.75" thickBot="1" x14ac:dyDescent="0.3">
      <c r="A33" s="2" t="s">
        <v>4</v>
      </c>
      <c r="B33" s="27">
        <v>32</v>
      </c>
      <c r="C33" s="27">
        <v>2</v>
      </c>
      <c r="D33" s="27">
        <v>1</v>
      </c>
      <c r="E33" s="27">
        <v>2</v>
      </c>
      <c r="F33" s="27">
        <v>0</v>
      </c>
      <c r="G33" s="27">
        <v>1</v>
      </c>
      <c r="H33" s="27">
        <v>6</v>
      </c>
      <c r="I33" s="27">
        <v>1</v>
      </c>
      <c r="J33" s="27">
        <v>7</v>
      </c>
      <c r="K33" s="27">
        <v>40</v>
      </c>
      <c r="L33" s="27">
        <v>3</v>
      </c>
      <c r="M33" s="27">
        <v>9</v>
      </c>
      <c r="N33" s="25"/>
    </row>
    <row r="34" spans="1:14" ht="15.75" thickBot="1" x14ac:dyDescent="0.3">
      <c r="A34" s="2" t="s">
        <v>5</v>
      </c>
      <c r="B34" s="27">
        <v>13</v>
      </c>
      <c r="C34" s="27">
        <v>2</v>
      </c>
      <c r="D34" s="27">
        <v>5</v>
      </c>
      <c r="E34" s="27">
        <v>0</v>
      </c>
      <c r="F34" s="27">
        <v>1</v>
      </c>
      <c r="G34" s="27">
        <v>0</v>
      </c>
      <c r="H34" s="27">
        <v>0</v>
      </c>
      <c r="I34" s="27">
        <v>0</v>
      </c>
      <c r="J34" s="27">
        <v>0</v>
      </c>
      <c r="K34" s="27">
        <v>13</v>
      </c>
      <c r="L34" s="27">
        <v>3</v>
      </c>
      <c r="M34" s="27">
        <v>5</v>
      </c>
      <c r="N34" s="25"/>
    </row>
    <row r="35" spans="1:14" ht="15.75" thickBot="1" x14ac:dyDescent="0.3">
      <c r="A35" s="2" t="s">
        <v>6</v>
      </c>
      <c r="B35" s="27">
        <v>46</v>
      </c>
      <c r="C35" s="27">
        <v>5</v>
      </c>
      <c r="D35" s="27">
        <v>9</v>
      </c>
      <c r="E35" s="27">
        <v>2</v>
      </c>
      <c r="F35" s="27">
        <v>0</v>
      </c>
      <c r="G35" s="27">
        <v>1</v>
      </c>
      <c r="H35" s="27">
        <v>2</v>
      </c>
      <c r="I35" s="27">
        <v>0</v>
      </c>
      <c r="J35" s="27">
        <v>1</v>
      </c>
      <c r="K35" s="27">
        <v>50</v>
      </c>
      <c r="L35" s="27">
        <v>5</v>
      </c>
      <c r="M35" s="27">
        <v>11</v>
      </c>
      <c r="N35" s="25"/>
    </row>
    <row r="36" spans="1:14" ht="15.75" thickBot="1" x14ac:dyDescent="0.3">
      <c r="A36" s="2" t="s">
        <v>7</v>
      </c>
      <c r="B36" s="27">
        <v>35</v>
      </c>
      <c r="C36" s="27">
        <v>5</v>
      </c>
      <c r="D36" s="27">
        <v>8</v>
      </c>
      <c r="E36" s="27">
        <v>2</v>
      </c>
      <c r="F36" s="27">
        <v>1</v>
      </c>
      <c r="G36" s="27">
        <v>0</v>
      </c>
      <c r="H36" s="27">
        <v>2</v>
      </c>
      <c r="I36" s="27">
        <v>0</v>
      </c>
      <c r="J36" s="27">
        <v>0</v>
      </c>
      <c r="K36" s="27">
        <v>39</v>
      </c>
      <c r="L36" s="27">
        <v>6</v>
      </c>
      <c r="M36" s="27">
        <v>8</v>
      </c>
      <c r="N36" s="25"/>
    </row>
    <row r="37" spans="1:14" ht="15.75" thickBot="1" x14ac:dyDescent="0.3">
      <c r="A37" s="2" t="s">
        <v>8</v>
      </c>
      <c r="B37" s="27">
        <v>7</v>
      </c>
      <c r="C37" s="27">
        <v>1</v>
      </c>
      <c r="D37" s="27">
        <v>3</v>
      </c>
      <c r="E37" s="27">
        <v>0</v>
      </c>
      <c r="F37" s="27">
        <v>0</v>
      </c>
      <c r="G37" s="27">
        <v>0</v>
      </c>
      <c r="H37" s="27">
        <v>4</v>
      </c>
      <c r="I37" s="27">
        <v>1</v>
      </c>
      <c r="J37" s="27">
        <v>1</v>
      </c>
      <c r="K37" s="27">
        <v>11</v>
      </c>
      <c r="L37" s="27">
        <v>2</v>
      </c>
      <c r="M37" s="27">
        <v>4</v>
      </c>
      <c r="N37" s="25"/>
    </row>
    <row r="38" spans="1:14" ht="15.75" thickBot="1" x14ac:dyDescent="0.3">
      <c r="A38" s="2" t="s">
        <v>9</v>
      </c>
      <c r="B38" s="27">
        <v>45</v>
      </c>
      <c r="C38" s="27">
        <v>3</v>
      </c>
      <c r="D38" s="27">
        <v>3</v>
      </c>
      <c r="E38" s="27">
        <v>0</v>
      </c>
      <c r="F38" s="27">
        <v>1</v>
      </c>
      <c r="G38" s="27">
        <v>0</v>
      </c>
      <c r="H38" s="27">
        <v>3</v>
      </c>
      <c r="I38" s="27">
        <v>0</v>
      </c>
      <c r="J38" s="27">
        <v>2</v>
      </c>
      <c r="K38" s="27">
        <v>48</v>
      </c>
      <c r="L38" s="27">
        <v>4</v>
      </c>
      <c r="M38" s="27">
        <v>5</v>
      </c>
      <c r="N38" s="25"/>
    </row>
    <row r="39" spans="1:14" ht="15.75" thickBot="1" x14ac:dyDescent="0.3">
      <c r="A39" s="2" t="s">
        <v>10</v>
      </c>
      <c r="B39" s="27">
        <v>23</v>
      </c>
      <c r="C39" s="27">
        <v>2</v>
      </c>
      <c r="D39" s="27">
        <v>2</v>
      </c>
      <c r="E39" s="27">
        <v>0</v>
      </c>
      <c r="F39" s="27">
        <v>1</v>
      </c>
      <c r="G39" s="27">
        <v>0</v>
      </c>
      <c r="H39" s="27">
        <v>0</v>
      </c>
      <c r="I39" s="27">
        <v>0</v>
      </c>
      <c r="J39" s="27">
        <v>1</v>
      </c>
      <c r="K39" s="27">
        <v>23</v>
      </c>
      <c r="L39" s="27">
        <v>3</v>
      </c>
      <c r="M39" s="27">
        <v>3</v>
      </c>
      <c r="N39" s="25"/>
    </row>
    <row r="40" spans="1:14" ht="15.75" thickBot="1" x14ac:dyDescent="0.3">
      <c r="A40" s="2" t="s">
        <v>11</v>
      </c>
      <c r="B40" s="27">
        <v>160</v>
      </c>
      <c r="C40" s="27">
        <v>15</v>
      </c>
      <c r="D40" s="27">
        <v>18</v>
      </c>
      <c r="E40" s="27">
        <v>15</v>
      </c>
      <c r="F40" s="27">
        <v>3</v>
      </c>
      <c r="G40" s="27">
        <v>2</v>
      </c>
      <c r="H40" s="27">
        <v>48</v>
      </c>
      <c r="I40" s="27">
        <v>5</v>
      </c>
      <c r="J40" s="27">
        <v>12</v>
      </c>
      <c r="K40" s="27">
        <v>223</v>
      </c>
      <c r="L40" s="27">
        <v>23</v>
      </c>
      <c r="M40" s="27">
        <v>32</v>
      </c>
      <c r="N40" s="25"/>
    </row>
    <row r="41" spans="1:14" ht="15.75" thickBot="1" x14ac:dyDescent="0.3">
      <c r="A41" s="2" t="s">
        <v>24</v>
      </c>
      <c r="B41" s="27">
        <v>65</v>
      </c>
      <c r="C41" s="27">
        <v>16</v>
      </c>
      <c r="D41" s="27">
        <v>12</v>
      </c>
      <c r="E41" s="27">
        <v>3</v>
      </c>
      <c r="F41" s="27">
        <v>0</v>
      </c>
      <c r="G41" s="27">
        <v>2</v>
      </c>
      <c r="H41" s="27">
        <v>9</v>
      </c>
      <c r="I41" s="27">
        <v>1</v>
      </c>
      <c r="J41" s="27">
        <v>0</v>
      </c>
      <c r="K41" s="27">
        <v>77</v>
      </c>
      <c r="L41" s="27">
        <v>17</v>
      </c>
      <c r="M41" s="27">
        <v>14</v>
      </c>
      <c r="N41" s="25"/>
    </row>
    <row r="42" spans="1:14" ht="15.75" thickBot="1" x14ac:dyDescent="0.3">
      <c r="A42" s="2" t="s">
        <v>12</v>
      </c>
      <c r="B42" s="27">
        <v>7</v>
      </c>
      <c r="C42" s="27">
        <v>0</v>
      </c>
      <c r="D42" s="27">
        <v>1</v>
      </c>
      <c r="E42" s="27">
        <v>2</v>
      </c>
      <c r="F42" s="27">
        <v>0</v>
      </c>
      <c r="G42" s="27">
        <v>0</v>
      </c>
      <c r="H42" s="27">
        <v>3</v>
      </c>
      <c r="I42" s="27">
        <v>0</v>
      </c>
      <c r="J42" s="27">
        <v>0</v>
      </c>
      <c r="K42" s="27">
        <v>12</v>
      </c>
      <c r="L42" s="27">
        <v>0</v>
      </c>
      <c r="M42" s="27">
        <v>1</v>
      </c>
      <c r="N42" s="25"/>
    </row>
    <row r="43" spans="1:14" ht="15.75" thickBot="1" x14ac:dyDescent="0.3">
      <c r="A43" s="2" t="s">
        <v>13</v>
      </c>
      <c r="B43" s="27">
        <v>24</v>
      </c>
      <c r="C43" s="27">
        <v>6</v>
      </c>
      <c r="D43" s="27">
        <v>3</v>
      </c>
      <c r="E43" s="27">
        <v>1</v>
      </c>
      <c r="F43" s="27">
        <v>0</v>
      </c>
      <c r="G43" s="27">
        <v>0</v>
      </c>
      <c r="H43" s="27">
        <v>3</v>
      </c>
      <c r="I43" s="27">
        <v>0</v>
      </c>
      <c r="J43" s="27">
        <v>4</v>
      </c>
      <c r="K43" s="27">
        <v>28</v>
      </c>
      <c r="L43" s="27">
        <v>6</v>
      </c>
      <c r="M43" s="27">
        <v>7</v>
      </c>
      <c r="N43" s="25"/>
    </row>
    <row r="44" spans="1:14" ht="15.75" thickBot="1" x14ac:dyDescent="0.3">
      <c r="A44" s="2" t="s">
        <v>14</v>
      </c>
      <c r="B44" s="27">
        <v>98</v>
      </c>
      <c r="C44" s="27">
        <v>8</v>
      </c>
      <c r="D44" s="27">
        <v>16</v>
      </c>
      <c r="E44" s="27">
        <v>6</v>
      </c>
      <c r="F44" s="27">
        <v>0</v>
      </c>
      <c r="G44" s="27">
        <v>0</v>
      </c>
      <c r="H44" s="27">
        <v>10</v>
      </c>
      <c r="I44" s="27">
        <v>2</v>
      </c>
      <c r="J44" s="27">
        <v>3</v>
      </c>
      <c r="K44" s="27">
        <v>114</v>
      </c>
      <c r="L44" s="27">
        <v>10</v>
      </c>
      <c r="M44" s="27">
        <v>19</v>
      </c>
      <c r="N44" s="25"/>
    </row>
    <row r="45" spans="1:14" ht="15.75" thickBot="1" x14ac:dyDescent="0.3">
      <c r="A45" s="2" t="s">
        <v>15</v>
      </c>
      <c r="B45" s="27">
        <v>18</v>
      </c>
      <c r="C45" s="27">
        <v>2</v>
      </c>
      <c r="D45" s="27">
        <v>3</v>
      </c>
      <c r="E45" s="27">
        <v>0</v>
      </c>
      <c r="F45" s="27">
        <v>0</v>
      </c>
      <c r="G45" s="27">
        <v>0</v>
      </c>
      <c r="H45" s="27">
        <v>2</v>
      </c>
      <c r="I45" s="27">
        <v>0</v>
      </c>
      <c r="J45" s="27">
        <v>0</v>
      </c>
      <c r="K45" s="27">
        <v>20</v>
      </c>
      <c r="L45" s="27">
        <v>2</v>
      </c>
      <c r="M45" s="27">
        <v>3</v>
      </c>
      <c r="N45" s="25"/>
    </row>
    <row r="46" spans="1:14" ht="15.75" thickBot="1" x14ac:dyDescent="0.3">
      <c r="A46" s="2" t="s">
        <v>16</v>
      </c>
      <c r="B46" s="27">
        <v>7</v>
      </c>
      <c r="C46" s="27">
        <v>1</v>
      </c>
      <c r="D46" s="27">
        <v>2</v>
      </c>
      <c r="E46" s="27">
        <v>1</v>
      </c>
      <c r="F46" s="27">
        <v>0</v>
      </c>
      <c r="G46" s="27">
        <v>0</v>
      </c>
      <c r="H46" s="27">
        <v>1</v>
      </c>
      <c r="I46" s="27">
        <v>0</v>
      </c>
      <c r="J46" s="27">
        <v>1</v>
      </c>
      <c r="K46" s="27">
        <v>9</v>
      </c>
      <c r="L46" s="27">
        <v>1</v>
      </c>
      <c r="M46" s="27">
        <v>3</v>
      </c>
      <c r="N46" s="25"/>
    </row>
    <row r="47" spans="1:14" ht="15.75" thickBot="1" x14ac:dyDescent="0.3">
      <c r="A47" s="2" t="s">
        <v>17</v>
      </c>
      <c r="B47" s="27">
        <v>33</v>
      </c>
      <c r="C47" s="27">
        <v>2</v>
      </c>
      <c r="D47" s="27">
        <v>1</v>
      </c>
      <c r="E47" s="27">
        <v>3</v>
      </c>
      <c r="F47" s="27">
        <v>0</v>
      </c>
      <c r="G47" s="27">
        <v>0</v>
      </c>
      <c r="H47" s="27">
        <v>5</v>
      </c>
      <c r="I47" s="27">
        <v>0</v>
      </c>
      <c r="J47" s="27">
        <v>1</v>
      </c>
      <c r="K47" s="27">
        <v>41</v>
      </c>
      <c r="L47" s="27">
        <v>2</v>
      </c>
      <c r="M47" s="27">
        <v>2</v>
      </c>
      <c r="N47" s="25"/>
    </row>
    <row r="48" spans="1:14" ht="15.75" thickBot="1" x14ac:dyDescent="0.3">
      <c r="A48" s="2" t="s">
        <v>18</v>
      </c>
      <c r="B48" s="27">
        <v>3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3</v>
      </c>
      <c r="L48" s="27">
        <v>0</v>
      </c>
      <c r="M48" s="27">
        <v>0</v>
      </c>
      <c r="N48" s="25"/>
    </row>
    <row r="49" spans="1:15" ht="15.75" thickBot="1" x14ac:dyDescent="0.3">
      <c r="A49" s="3" t="s">
        <v>23</v>
      </c>
      <c r="B49" s="6">
        <v>677</v>
      </c>
      <c r="C49" s="6">
        <v>78</v>
      </c>
      <c r="D49" s="6">
        <v>98</v>
      </c>
      <c r="E49" s="6">
        <v>40</v>
      </c>
      <c r="F49" s="6">
        <v>7</v>
      </c>
      <c r="G49" s="6">
        <v>7</v>
      </c>
      <c r="H49" s="6">
        <v>111</v>
      </c>
      <c r="I49" s="6">
        <v>12</v>
      </c>
      <c r="J49" s="6">
        <v>36</v>
      </c>
      <c r="K49" s="6">
        <v>828</v>
      </c>
      <c r="L49" s="6">
        <v>97</v>
      </c>
      <c r="M49" s="6">
        <v>141</v>
      </c>
      <c r="N49" s="25"/>
      <c r="O49" s="25"/>
    </row>
    <row r="50" spans="1:15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2" spans="1:15" x14ac:dyDescent="0.25">
      <c r="A52" s="36" t="s">
        <v>2</v>
      </c>
      <c r="B52" s="33" t="s">
        <v>33</v>
      </c>
      <c r="C52" s="34"/>
      <c r="D52" s="34"/>
      <c r="E52" s="35"/>
      <c r="F52" s="35"/>
      <c r="G52" s="35"/>
      <c r="H52" s="35"/>
      <c r="I52" s="35"/>
      <c r="J52" s="35"/>
      <c r="K52" s="35"/>
      <c r="L52" s="35"/>
      <c r="M52" s="35"/>
    </row>
    <row r="53" spans="1:15" ht="24.75" customHeight="1" x14ac:dyDescent="0.25">
      <c r="A53" s="35"/>
      <c r="B53" s="36" t="s">
        <v>30</v>
      </c>
      <c r="C53" s="37"/>
      <c r="D53" s="37"/>
      <c r="E53" s="36" t="s">
        <v>31</v>
      </c>
      <c r="F53" s="37"/>
      <c r="G53" s="37"/>
      <c r="H53" s="36" t="s">
        <v>32</v>
      </c>
      <c r="I53" s="37"/>
      <c r="J53" s="37"/>
      <c r="K53" s="36" t="s">
        <v>2</v>
      </c>
      <c r="L53" s="37"/>
      <c r="M53" s="37"/>
    </row>
    <row r="54" spans="1:15" ht="51" x14ac:dyDescent="0.25">
      <c r="A54" s="35"/>
      <c r="B54" s="4" t="s">
        <v>27</v>
      </c>
      <c r="C54" s="4" t="s">
        <v>28</v>
      </c>
      <c r="D54" s="4" t="s">
        <v>29</v>
      </c>
      <c r="E54" s="4" t="s">
        <v>27</v>
      </c>
      <c r="F54" s="4" t="s">
        <v>28</v>
      </c>
      <c r="G54" s="4" t="s">
        <v>29</v>
      </c>
      <c r="H54" s="4" t="s">
        <v>27</v>
      </c>
      <c r="I54" s="4" t="s">
        <v>28</v>
      </c>
      <c r="J54" s="4" t="s">
        <v>29</v>
      </c>
      <c r="K54" s="4" t="s">
        <v>27</v>
      </c>
      <c r="L54" s="4" t="s">
        <v>28</v>
      </c>
      <c r="M54" s="4" t="s">
        <v>29</v>
      </c>
    </row>
    <row r="55" spans="1:15" ht="15.75" thickBot="1" x14ac:dyDescent="0.3">
      <c r="A55" s="2" t="s">
        <v>3</v>
      </c>
      <c r="B55" s="27">
        <f>+B32+B8</f>
        <v>1444</v>
      </c>
      <c r="C55" s="27">
        <f t="shared" ref="C55:M55" si="0">+C32+C8</f>
        <v>100</v>
      </c>
      <c r="D55" s="27">
        <f t="shared" si="0"/>
        <v>91</v>
      </c>
      <c r="E55" s="27">
        <f t="shared" si="0"/>
        <v>58</v>
      </c>
      <c r="F55" s="27">
        <f t="shared" si="0"/>
        <v>5</v>
      </c>
      <c r="G55" s="27">
        <f t="shared" si="0"/>
        <v>11</v>
      </c>
      <c r="H55" s="27">
        <f t="shared" si="0"/>
        <v>187</v>
      </c>
      <c r="I55" s="27">
        <f t="shared" si="0"/>
        <v>15</v>
      </c>
      <c r="J55" s="27">
        <f t="shared" si="0"/>
        <v>26</v>
      </c>
      <c r="K55" s="27">
        <f t="shared" si="0"/>
        <v>1689</v>
      </c>
      <c r="L55" s="27">
        <f t="shared" si="0"/>
        <v>120</v>
      </c>
      <c r="M55" s="27">
        <f t="shared" si="0"/>
        <v>128</v>
      </c>
    </row>
    <row r="56" spans="1:15" ht="15.75" thickBot="1" x14ac:dyDescent="0.3">
      <c r="A56" s="2" t="s">
        <v>4</v>
      </c>
      <c r="B56" s="27">
        <f t="shared" ref="B56:M56" si="1">+B33+B9</f>
        <v>302</v>
      </c>
      <c r="C56" s="27">
        <f t="shared" si="1"/>
        <v>28</v>
      </c>
      <c r="D56" s="27">
        <f t="shared" si="1"/>
        <v>15</v>
      </c>
      <c r="E56" s="27">
        <f t="shared" si="1"/>
        <v>9</v>
      </c>
      <c r="F56" s="27">
        <f t="shared" si="1"/>
        <v>13</v>
      </c>
      <c r="G56" s="27">
        <f t="shared" si="1"/>
        <v>4</v>
      </c>
      <c r="H56" s="27">
        <f t="shared" si="1"/>
        <v>41</v>
      </c>
      <c r="I56" s="27">
        <f t="shared" si="1"/>
        <v>10</v>
      </c>
      <c r="J56" s="27">
        <f t="shared" si="1"/>
        <v>10</v>
      </c>
      <c r="K56" s="27">
        <f t="shared" si="1"/>
        <v>352</v>
      </c>
      <c r="L56" s="27">
        <f t="shared" si="1"/>
        <v>51</v>
      </c>
      <c r="M56" s="27">
        <f t="shared" si="1"/>
        <v>29</v>
      </c>
    </row>
    <row r="57" spans="1:15" ht="15.75" thickBot="1" x14ac:dyDescent="0.3">
      <c r="A57" s="2" t="s">
        <v>5</v>
      </c>
      <c r="B57" s="27">
        <f t="shared" ref="B57:M57" si="2">+B34+B10</f>
        <v>174</v>
      </c>
      <c r="C57" s="27">
        <f t="shared" si="2"/>
        <v>12</v>
      </c>
      <c r="D57" s="27">
        <f t="shared" si="2"/>
        <v>12</v>
      </c>
      <c r="E57" s="27">
        <f t="shared" si="2"/>
        <v>2</v>
      </c>
      <c r="F57" s="27">
        <f t="shared" si="2"/>
        <v>1</v>
      </c>
      <c r="G57" s="27">
        <f t="shared" si="2"/>
        <v>1</v>
      </c>
      <c r="H57" s="27">
        <f t="shared" si="2"/>
        <v>7</v>
      </c>
      <c r="I57" s="27">
        <f t="shared" si="2"/>
        <v>0</v>
      </c>
      <c r="J57" s="27">
        <f t="shared" si="2"/>
        <v>0</v>
      </c>
      <c r="K57" s="27">
        <f t="shared" si="2"/>
        <v>183</v>
      </c>
      <c r="L57" s="27">
        <f t="shared" si="2"/>
        <v>13</v>
      </c>
      <c r="M57" s="27">
        <f t="shared" si="2"/>
        <v>13</v>
      </c>
    </row>
    <row r="58" spans="1:15" ht="15.75" thickBot="1" x14ac:dyDescent="0.3">
      <c r="A58" s="2" t="s">
        <v>6</v>
      </c>
      <c r="B58" s="27">
        <f t="shared" ref="B58:M58" si="3">+B35+B11</f>
        <v>464</v>
      </c>
      <c r="C58" s="27">
        <f t="shared" si="3"/>
        <v>52</v>
      </c>
      <c r="D58" s="27">
        <f t="shared" si="3"/>
        <v>42</v>
      </c>
      <c r="E58" s="27">
        <f t="shared" si="3"/>
        <v>22</v>
      </c>
      <c r="F58" s="27">
        <f t="shared" si="3"/>
        <v>2</v>
      </c>
      <c r="G58" s="27">
        <f t="shared" si="3"/>
        <v>5</v>
      </c>
      <c r="H58" s="27">
        <f t="shared" si="3"/>
        <v>45</v>
      </c>
      <c r="I58" s="27">
        <f t="shared" si="3"/>
        <v>5</v>
      </c>
      <c r="J58" s="27">
        <f t="shared" si="3"/>
        <v>2</v>
      </c>
      <c r="K58" s="27">
        <f t="shared" si="3"/>
        <v>531</v>
      </c>
      <c r="L58" s="27">
        <f t="shared" si="3"/>
        <v>59</v>
      </c>
      <c r="M58" s="27">
        <f t="shared" si="3"/>
        <v>49</v>
      </c>
    </row>
    <row r="59" spans="1:15" ht="15.75" thickBot="1" x14ac:dyDescent="0.3">
      <c r="A59" s="2" t="s">
        <v>7</v>
      </c>
      <c r="B59" s="27">
        <f t="shared" ref="B59:M59" si="4">+B36+B12</f>
        <v>555</v>
      </c>
      <c r="C59" s="27">
        <f t="shared" si="4"/>
        <v>55</v>
      </c>
      <c r="D59" s="27">
        <f t="shared" si="4"/>
        <v>56</v>
      </c>
      <c r="E59" s="27">
        <f t="shared" si="4"/>
        <v>38</v>
      </c>
      <c r="F59" s="27">
        <f t="shared" si="4"/>
        <v>5</v>
      </c>
      <c r="G59" s="27">
        <f t="shared" si="4"/>
        <v>7</v>
      </c>
      <c r="H59" s="27">
        <f t="shared" si="4"/>
        <v>100</v>
      </c>
      <c r="I59" s="27">
        <f t="shared" si="4"/>
        <v>6</v>
      </c>
      <c r="J59" s="27">
        <f t="shared" si="4"/>
        <v>11</v>
      </c>
      <c r="K59" s="27">
        <f t="shared" si="4"/>
        <v>693</v>
      </c>
      <c r="L59" s="27">
        <f t="shared" si="4"/>
        <v>66</v>
      </c>
      <c r="M59" s="27">
        <f t="shared" si="4"/>
        <v>74</v>
      </c>
    </row>
    <row r="60" spans="1:15" ht="15.75" thickBot="1" x14ac:dyDescent="0.3">
      <c r="A60" s="2" t="s">
        <v>8</v>
      </c>
      <c r="B60" s="27">
        <f t="shared" ref="B60:M60" si="5">+B37+B13</f>
        <v>109</v>
      </c>
      <c r="C60" s="27">
        <f t="shared" si="5"/>
        <v>13</v>
      </c>
      <c r="D60" s="27">
        <f t="shared" si="5"/>
        <v>14</v>
      </c>
      <c r="E60" s="27">
        <f t="shared" si="5"/>
        <v>10</v>
      </c>
      <c r="F60" s="27">
        <f t="shared" si="5"/>
        <v>2</v>
      </c>
      <c r="G60" s="27">
        <f t="shared" si="5"/>
        <v>1</v>
      </c>
      <c r="H60" s="27">
        <f t="shared" si="5"/>
        <v>19</v>
      </c>
      <c r="I60" s="27">
        <f t="shared" si="5"/>
        <v>2</v>
      </c>
      <c r="J60" s="27">
        <f t="shared" si="5"/>
        <v>3</v>
      </c>
      <c r="K60" s="27">
        <f t="shared" si="5"/>
        <v>138</v>
      </c>
      <c r="L60" s="27">
        <f t="shared" si="5"/>
        <v>17</v>
      </c>
      <c r="M60" s="27">
        <f t="shared" si="5"/>
        <v>18</v>
      </c>
    </row>
    <row r="61" spans="1:15" ht="15.75" thickBot="1" x14ac:dyDescent="0.3">
      <c r="A61" s="2" t="s">
        <v>9</v>
      </c>
      <c r="B61" s="27">
        <f t="shared" ref="B61:M61" si="6">+B38+B14</f>
        <v>329</v>
      </c>
      <c r="C61" s="27">
        <f t="shared" si="6"/>
        <v>26</v>
      </c>
      <c r="D61" s="27">
        <f t="shared" si="6"/>
        <v>20</v>
      </c>
      <c r="E61" s="27">
        <f t="shared" si="6"/>
        <v>7</v>
      </c>
      <c r="F61" s="27">
        <f t="shared" si="6"/>
        <v>3</v>
      </c>
      <c r="G61" s="27">
        <f t="shared" si="6"/>
        <v>0</v>
      </c>
      <c r="H61" s="27">
        <f t="shared" si="6"/>
        <v>20</v>
      </c>
      <c r="I61" s="27">
        <f t="shared" si="6"/>
        <v>4</v>
      </c>
      <c r="J61" s="27">
        <f t="shared" si="6"/>
        <v>6</v>
      </c>
      <c r="K61" s="27">
        <f t="shared" si="6"/>
        <v>356</v>
      </c>
      <c r="L61" s="27">
        <f t="shared" si="6"/>
        <v>33</v>
      </c>
      <c r="M61" s="27">
        <f t="shared" si="6"/>
        <v>26</v>
      </c>
    </row>
    <row r="62" spans="1:15" ht="15.75" thickBot="1" x14ac:dyDescent="0.3">
      <c r="A62" s="2" t="s">
        <v>10</v>
      </c>
      <c r="B62" s="27">
        <f t="shared" ref="B62:M62" si="7">+B39+B15</f>
        <v>358</v>
      </c>
      <c r="C62" s="27">
        <f t="shared" si="7"/>
        <v>35</v>
      </c>
      <c r="D62" s="27">
        <f t="shared" si="7"/>
        <v>21</v>
      </c>
      <c r="E62" s="27">
        <f t="shared" si="7"/>
        <v>3</v>
      </c>
      <c r="F62" s="27">
        <f t="shared" si="7"/>
        <v>1</v>
      </c>
      <c r="G62" s="27">
        <f t="shared" si="7"/>
        <v>1</v>
      </c>
      <c r="H62" s="27">
        <f t="shared" si="7"/>
        <v>11</v>
      </c>
      <c r="I62" s="27">
        <f t="shared" si="7"/>
        <v>2</v>
      </c>
      <c r="J62" s="27">
        <f t="shared" si="7"/>
        <v>5</v>
      </c>
      <c r="K62" s="27">
        <f t="shared" si="7"/>
        <v>372</v>
      </c>
      <c r="L62" s="27">
        <f t="shared" si="7"/>
        <v>38</v>
      </c>
      <c r="M62" s="27">
        <f t="shared" si="7"/>
        <v>27</v>
      </c>
    </row>
    <row r="63" spans="1:15" ht="15.75" thickBot="1" x14ac:dyDescent="0.3">
      <c r="A63" s="2" t="s">
        <v>11</v>
      </c>
      <c r="B63" s="27">
        <f t="shared" ref="B63:M63" si="8">+B40+B16</f>
        <v>2500</v>
      </c>
      <c r="C63" s="27">
        <f t="shared" si="8"/>
        <v>189</v>
      </c>
      <c r="D63" s="27">
        <f t="shared" si="8"/>
        <v>125</v>
      </c>
      <c r="E63" s="27">
        <f t="shared" si="8"/>
        <v>297</v>
      </c>
      <c r="F63" s="27">
        <f t="shared" si="8"/>
        <v>25</v>
      </c>
      <c r="G63" s="27">
        <f t="shared" si="8"/>
        <v>32</v>
      </c>
      <c r="H63" s="27">
        <f t="shared" si="8"/>
        <v>761</v>
      </c>
      <c r="I63" s="27">
        <f t="shared" si="8"/>
        <v>52</v>
      </c>
      <c r="J63" s="27">
        <f t="shared" si="8"/>
        <v>87</v>
      </c>
      <c r="K63" s="27">
        <f t="shared" si="8"/>
        <v>3558</v>
      </c>
      <c r="L63" s="27">
        <f t="shared" si="8"/>
        <v>266</v>
      </c>
      <c r="M63" s="27">
        <f t="shared" si="8"/>
        <v>244</v>
      </c>
    </row>
    <row r="64" spans="1:15" ht="15.75" thickBot="1" x14ac:dyDescent="0.3">
      <c r="A64" s="2" t="s">
        <v>24</v>
      </c>
      <c r="B64" s="27">
        <f t="shared" ref="B64:M64" si="9">+B41+B17</f>
        <v>1214</v>
      </c>
      <c r="C64" s="27">
        <f t="shared" si="9"/>
        <v>124</v>
      </c>
      <c r="D64" s="27">
        <f t="shared" si="9"/>
        <v>90</v>
      </c>
      <c r="E64" s="27">
        <f t="shared" si="9"/>
        <v>50</v>
      </c>
      <c r="F64" s="27">
        <f t="shared" si="9"/>
        <v>9</v>
      </c>
      <c r="G64" s="27">
        <f t="shared" si="9"/>
        <v>8</v>
      </c>
      <c r="H64" s="27">
        <f t="shared" si="9"/>
        <v>173</v>
      </c>
      <c r="I64" s="27">
        <f t="shared" si="9"/>
        <v>9</v>
      </c>
      <c r="J64" s="27">
        <f t="shared" si="9"/>
        <v>13</v>
      </c>
      <c r="K64" s="27">
        <f t="shared" si="9"/>
        <v>1437</v>
      </c>
      <c r="L64" s="27">
        <f t="shared" si="9"/>
        <v>142</v>
      </c>
      <c r="M64" s="27">
        <f t="shared" si="9"/>
        <v>111</v>
      </c>
    </row>
    <row r="65" spans="1:13" ht="15.75" thickBot="1" x14ac:dyDescent="0.3">
      <c r="A65" s="2" t="s">
        <v>12</v>
      </c>
      <c r="B65" s="27">
        <f t="shared" ref="B65:M65" si="10">+B42+B18</f>
        <v>59</v>
      </c>
      <c r="C65" s="27">
        <f t="shared" si="10"/>
        <v>7</v>
      </c>
      <c r="D65" s="27">
        <f t="shared" si="10"/>
        <v>3</v>
      </c>
      <c r="E65" s="27">
        <f t="shared" si="10"/>
        <v>3</v>
      </c>
      <c r="F65" s="27">
        <f t="shared" si="10"/>
        <v>0</v>
      </c>
      <c r="G65" s="27">
        <f t="shared" si="10"/>
        <v>0</v>
      </c>
      <c r="H65" s="27">
        <f t="shared" si="10"/>
        <v>7</v>
      </c>
      <c r="I65" s="27">
        <f t="shared" si="10"/>
        <v>1</v>
      </c>
      <c r="J65" s="27">
        <f t="shared" si="10"/>
        <v>0</v>
      </c>
      <c r="K65" s="27">
        <f t="shared" si="10"/>
        <v>69</v>
      </c>
      <c r="L65" s="27">
        <f t="shared" si="10"/>
        <v>8</v>
      </c>
      <c r="M65" s="27">
        <f t="shared" si="10"/>
        <v>3</v>
      </c>
    </row>
    <row r="66" spans="1:13" ht="15.75" thickBot="1" x14ac:dyDescent="0.3">
      <c r="A66" s="2" t="s">
        <v>13</v>
      </c>
      <c r="B66" s="27">
        <f t="shared" ref="B66:M66" si="11">+B43+B19</f>
        <v>332</v>
      </c>
      <c r="C66" s="27">
        <f t="shared" si="11"/>
        <v>36</v>
      </c>
      <c r="D66" s="27">
        <f t="shared" si="11"/>
        <v>22</v>
      </c>
      <c r="E66" s="27">
        <f t="shared" si="11"/>
        <v>17</v>
      </c>
      <c r="F66" s="27">
        <f t="shared" si="11"/>
        <v>1</v>
      </c>
      <c r="G66" s="27">
        <f t="shared" si="11"/>
        <v>0</v>
      </c>
      <c r="H66" s="27">
        <f t="shared" si="11"/>
        <v>29</v>
      </c>
      <c r="I66" s="27">
        <f t="shared" si="11"/>
        <v>3</v>
      </c>
      <c r="J66" s="27">
        <f t="shared" si="11"/>
        <v>10</v>
      </c>
      <c r="K66" s="27">
        <f t="shared" si="11"/>
        <v>378</v>
      </c>
      <c r="L66" s="27">
        <f t="shared" si="11"/>
        <v>40</v>
      </c>
      <c r="M66" s="27">
        <f t="shared" si="11"/>
        <v>32</v>
      </c>
    </row>
    <row r="67" spans="1:13" ht="15.75" thickBot="1" x14ac:dyDescent="0.3">
      <c r="A67" s="2" t="s">
        <v>14</v>
      </c>
      <c r="B67" s="27">
        <f t="shared" ref="B67:M67" si="12">+B44+B20</f>
        <v>1513</v>
      </c>
      <c r="C67" s="27">
        <f t="shared" si="12"/>
        <v>76</v>
      </c>
      <c r="D67" s="27">
        <f t="shared" si="12"/>
        <v>107</v>
      </c>
      <c r="E67" s="27">
        <f t="shared" si="12"/>
        <v>101</v>
      </c>
      <c r="F67" s="27">
        <f t="shared" si="12"/>
        <v>2</v>
      </c>
      <c r="G67" s="27">
        <f t="shared" si="12"/>
        <v>7</v>
      </c>
      <c r="H67" s="27">
        <f t="shared" si="12"/>
        <v>221</v>
      </c>
      <c r="I67" s="27">
        <f t="shared" si="12"/>
        <v>8</v>
      </c>
      <c r="J67" s="27">
        <f t="shared" si="12"/>
        <v>35</v>
      </c>
      <c r="K67" s="27">
        <f t="shared" si="12"/>
        <v>1835</v>
      </c>
      <c r="L67" s="27">
        <f t="shared" si="12"/>
        <v>86</v>
      </c>
      <c r="M67" s="27">
        <f t="shared" si="12"/>
        <v>149</v>
      </c>
    </row>
    <row r="68" spans="1:13" ht="15.75" thickBot="1" x14ac:dyDescent="0.3">
      <c r="A68" s="2" t="s">
        <v>15</v>
      </c>
      <c r="B68" s="27">
        <f t="shared" ref="B68:M68" si="13">+B45+B21</f>
        <v>284</v>
      </c>
      <c r="C68" s="27">
        <f t="shared" si="13"/>
        <v>17</v>
      </c>
      <c r="D68" s="27">
        <f t="shared" si="13"/>
        <v>38</v>
      </c>
      <c r="E68" s="27">
        <f t="shared" si="13"/>
        <v>22</v>
      </c>
      <c r="F68" s="27">
        <f t="shared" si="13"/>
        <v>7</v>
      </c>
      <c r="G68" s="27">
        <f t="shared" si="13"/>
        <v>5</v>
      </c>
      <c r="H68" s="27">
        <f t="shared" si="13"/>
        <v>35</v>
      </c>
      <c r="I68" s="27">
        <f t="shared" si="13"/>
        <v>3</v>
      </c>
      <c r="J68" s="27">
        <f t="shared" si="13"/>
        <v>4</v>
      </c>
      <c r="K68" s="27">
        <f t="shared" si="13"/>
        <v>341</v>
      </c>
      <c r="L68" s="27">
        <f t="shared" si="13"/>
        <v>27</v>
      </c>
      <c r="M68" s="27">
        <f t="shared" si="13"/>
        <v>47</v>
      </c>
    </row>
    <row r="69" spans="1:13" ht="15.75" thickBot="1" x14ac:dyDescent="0.3">
      <c r="A69" s="2" t="s">
        <v>16</v>
      </c>
      <c r="B69" s="27">
        <f t="shared" ref="B69:M69" si="14">+B46+B22</f>
        <v>90</v>
      </c>
      <c r="C69" s="27">
        <f t="shared" si="14"/>
        <v>6</v>
      </c>
      <c r="D69" s="27">
        <f t="shared" si="14"/>
        <v>19</v>
      </c>
      <c r="E69" s="27">
        <f t="shared" si="14"/>
        <v>5</v>
      </c>
      <c r="F69" s="27">
        <f t="shared" si="14"/>
        <v>2</v>
      </c>
      <c r="G69" s="27">
        <f t="shared" si="14"/>
        <v>0</v>
      </c>
      <c r="H69" s="27">
        <f t="shared" si="14"/>
        <v>10</v>
      </c>
      <c r="I69" s="27">
        <f t="shared" si="14"/>
        <v>0</v>
      </c>
      <c r="J69" s="27">
        <f t="shared" si="14"/>
        <v>2</v>
      </c>
      <c r="K69" s="27">
        <f t="shared" si="14"/>
        <v>105</v>
      </c>
      <c r="L69" s="27">
        <f t="shared" si="14"/>
        <v>8</v>
      </c>
      <c r="M69" s="27">
        <f t="shared" si="14"/>
        <v>21</v>
      </c>
    </row>
    <row r="70" spans="1:13" ht="15.75" thickBot="1" x14ac:dyDescent="0.3">
      <c r="A70" s="2" t="s">
        <v>17</v>
      </c>
      <c r="B70" s="27">
        <f t="shared" ref="B70:M70" si="15">+B47+B23</f>
        <v>333</v>
      </c>
      <c r="C70" s="27">
        <f t="shared" si="15"/>
        <v>27</v>
      </c>
      <c r="D70" s="27">
        <f t="shared" si="15"/>
        <v>21</v>
      </c>
      <c r="E70" s="27">
        <f t="shared" si="15"/>
        <v>22</v>
      </c>
      <c r="F70" s="27">
        <f t="shared" si="15"/>
        <v>2</v>
      </c>
      <c r="G70" s="27">
        <f t="shared" si="15"/>
        <v>1</v>
      </c>
      <c r="H70" s="27">
        <f t="shared" si="15"/>
        <v>36</v>
      </c>
      <c r="I70" s="27">
        <f t="shared" si="15"/>
        <v>4</v>
      </c>
      <c r="J70" s="27">
        <f t="shared" si="15"/>
        <v>8</v>
      </c>
      <c r="K70" s="27">
        <f t="shared" si="15"/>
        <v>391</v>
      </c>
      <c r="L70" s="27">
        <f t="shared" si="15"/>
        <v>33</v>
      </c>
      <c r="M70" s="27">
        <f t="shared" si="15"/>
        <v>30</v>
      </c>
    </row>
    <row r="71" spans="1:13" ht="15.75" thickBot="1" x14ac:dyDescent="0.3">
      <c r="A71" s="2" t="s">
        <v>18</v>
      </c>
      <c r="B71" s="27">
        <f t="shared" ref="B71:M71" si="16">+B48+B24</f>
        <v>42</v>
      </c>
      <c r="C71" s="27">
        <f t="shared" si="16"/>
        <v>4</v>
      </c>
      <c r="D71" s="27">
        <f t="shared" si="16"/>
        <v>3</v>
      </c>
      <c r="E71" s="27">
        <f t="shared" si="16"/>
        <v>3</v>
      </c>
      <c r="F71" s="27">
        <f t="shared" si="16"/>
        <v>0</v>
      </c>
      <c r="G71" s="27">
        <f t="shared" si="16"/>
        <v>0</v>
      </c>
      <c r="H71" s="27">
        <f t="shared" si="16"/>
        <v>2</v>
      </c>
      <c r="I71" s="27">
        <f t="shared" si="16"/>
        <v>0</v>
      </c>
      <c r="J71" s="27">
        <f t="shared" si="16"/>
        <v>0</v>
      </c>
      <c r="K71" s="27">
        <f t="shared" si="16"/>
        <v>47</v>
      </c>
      <c r="L71" s="27">
        <f t="shared" si="16"/>
        <v>4</v>
      </c>
      <c r="M71" s="27">
        <f t="shared" si="16"/>
        <v>3</v>
      </c>
    </row>
    <row r="72" spans="1:13" ht="15.75" thickBot="1" x14ac:dyDescent="0.3">
      <c r="A72" s="3" t="s">
        <v>23</v>
      </c>
      <c r="B72" s="6">
        <f t="shared" ref="B72:M72" si="17">+B49+B25</f>
        <v>10102</v>
      </c>
      <c r="C72" s="6">
        <f t="shared" si="17"/>
        <v>807</v>
      </c>
      <c r="D72" s="6">
        <f t="shared" si="17"/>
        <v>699</v>
      </c>
      <c r="E72" s="6">
        <f t="shared" si="17"/>
        <v>669</v>
      </c>
      <c r="F72" s="6">
        <f t="shared" si="17"/>
        <v>80</v>
      </c>
      <c r="G72" s="6">
        <f t="shared" si="17"/>
        <v>83</v>
      </c>
      <c r="H72" s="6">
        <f t="shared" si="17"/>
        <v>1704</v>
      </c>
      <c r="I72" s="6">
        <f t="shared" si="17"/>
        <v>124</v>
      </c>
      <c r="J72" s="6">
        <f t="shared" si="17"/>
        <v>222</v>
      </c>
      <c r="K72" s="6">
        <f t="shared" si="17"/>
        <v>12475</v>
      </c>
      <c r="L72" s="6">
        <f t="shared" si="17"/>
        <v>1011</v>
      </c>
      <c r="M72" s="6">
        <f t="shared" si="17"/>
        <v>1004</v>
      </c>
    </row>
    <row r="75" spans="1:13" x14ac:dyDescent="0.25">
      <c r="D75" s="25"/>
      <c r="L75" s="25"/>
    </row>
  </sheetData>
  <mergeCells count="18">
    <mergeCell ref="A52:A54"/>
    <mergeCell ref="B52:M52"/>
    <mergeCell ref="B53:D53"/>
    <mergeCell ref="E53:G53"/>
    <mergeCell ref="H53:J53"/>
    <mergeCell ref="K53:M53"/>
    <mergeCell ref="A5:A7"/>
    <mergeCell ref="A29:A31"/>
    <mergeCell ref="B29:M29"/>
    <mergeCell ref="B30:D30"/>
    <mergeCell ref="E30:G30"/>
    <mergeCell ref="H30:J30"/>
    <mergeCell ref="K30:M30"/>
    <mergeCell ref="B6:D6"/>
    <mergeCell ref="E6:G6"/>
    <mergeCell ref="H6:J6"/>
    <mergeCell ref="K6:M6"/>
    <mergeCell ref="B5:M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E20" sqref="E20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6" t="s">
        <v>34</v>
      </c>
      <c r="B5" s="33" t="s">
        <v>33</v>
      </c>
      <c r="C5" s="34"/>
      <c r="D5" s="34"/>
      <c r="E5" s="35"/>
      <c r="F5" s="35"/>
      <c r="G5" s="35"/>
      <c r="H5" s="35"/>
      <c r="I5" s="35"/>
      <c r="J5" s="35"/>
      <c r="K5" s="35"/>
      <c r="L5" s="35"/>
      <c r="M5" s="35"/>
    </row>
    <row r="6" spans="1:13" ht="24.75" customHeight="1" x14ac:dyDescent="0.25">
      <c r="A6" s="35"/>
      <c r="B6" s="36" t="s">
        <v>30</v>
      </c>
      <c r="C6" s="37"/>
      <c r="D6" s="37"/>
      <c r="E6" s="36" t="s">
        <v>31</v>
      </c>
      <c r="F6" s="37"/>
      <c r="G6" s="37"/>
      <c r="H6" s="36" t="s">
        <v>32</v>
      </c>
      <c r="I6" s="37"/>
      <c r="J6" s="37"/>
      <c r="K6" s="36" t="s">
        <v>2</v>
      </c>
      <c r="L6" s="37"/>
      <c r="M6" s="37"/>
    </row>
    <row r="7" spans="1:13" ht="51" x14ac:dyDescent="0.25">
      <c r="A7" s="35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0.88938906752411573</v>
      </c>
      <c r="C8" s="23">
        <f>IF(('Sentencias TSJ'!$B8+'Sentencias TSJ'!$C8+'Sentencias TSJ'!$D8)=0,"-",'Sentencias TSJ'!C8/('Sentencias TSJ'!$B8+'Sentencias TSJ'!$C8+'Sentencias TSJ'!$D8))</f>
        <v>5.9163987138263666E-2</v>
      </c>
      <c r="D8" s="23">
        <f>IF(('Sentencias TSJ'!$B8+'Sentencias TSJ'!$C8+'Sentencias TSJ'!$D8)=0,"-",'Sentencias TSJ'!D8/('Sentencias TSJ'!$B8+'Sentencias TSJ'!$C8+'Sentencias TSJ'!$D8))</f>
        <v>5.1446945337620578E-2</v>
      </c>
      <c r="E8" s="23">
        <f>IF(('Sentencias TSJ'!$E8+'Sentencias TSJ'!$F8+'Sentencias TSJ'!$G8)=0,"-",'Sentencias TSJ'!E8/('Sentencias TSJ'!$E8+'Sentencias TSJ'!$F8+'Sentencias TSJ'!$G8))</f>
        <v>0.7857142857142857</v>
      </c>
      <c r="F8" s="23">
        <f>IF(('Sentencias TSJ'!$E8+'Sentencias TSJ'!$F8+'Sentencias TSJ'!$G8)=0,"-",'Sentencias TSJ'!F8/('Sentencias TSJ'!$E8+'Sentencias TSJ'!$F8+'Sentencias TSJ'!$G8))</f>
        <v>7.1428571428571425E-2</v>
      </c>
      <c r="G8" s="23">
        <f>IF(('Sentencias TSJ'!$E8+'Sentencias TSJ'!$F8+'Sentencias TSJ'!$G8)=0,"-",'Sentencias TSJ'!G8/('Sentencias TSJ'!$E8+'Sentencias TSJ'!$F8+'Sentencias TSJ'!$G8))</f>
        <v>0.14285714285714285</v>
      </c>
      <c r="H8" s="23">
        <f>IF(('Sentencias TSJ'!$H8+'Sentencias TSJ'!$I8+'Sentencias TSJ'!$J8)=0,"-",'Sentencias TSJ'!H8/('Sentencias TSJ'!$H8+'Sentencias TSJ'!$I8+'Sentencias TSJ'!$J8))</f>
        <v>0.82857142857142863</v>
      </c>
      <c r="I8" s="23">
        <f>IF(('Sentencias TSJ'!$H8+'Sentencias TSJ'!$I8+'Sentencias TSJ'!$J8)=0,"-",'Sentencias TSJ'!I8/('Sentencias TSJ'!$H8+'Sentencias TSJ'!$I8+'Sentencias TSJ'!$J8))</f>
        <v>6.1904761904761907E-2</v>
      </c>
      <c r="J8" s="23">
        <f>IF(('Sentencias TSJ'!$H8+'Sentencias TSJ'!$I8+'Sentencias TSJ'!$J8)=0,"-",'Sentencias TSJ'!J8/('Sentencias TSJ'!$H8+'Sentencias TSJ'!$I8+'Sentencias TSJ'!$J8))</f>
        <v>0.10952380952380952</v>
      </c>
      <c r="K8" s="23">
        <f>IF(('Sentencias TSJ'!$K8+'Sentencias TSJ'!$L8+'Sentencias TSJ'!$M8)=0,"-",'Sentencias TSJ'!K8/('Sentencias TSJ'!$K8+'Sentencias TSJ'!$L8+'Sentencias TSJ'!$M8))</f>
        <v>0.87847411444141688</v>
      </c>
      <c r="L8" s="23">
        <f>IF(('Sentencias TSJ'!$K8+'Sentencias TSJ'!$L8+'Sentencias TSJ'!$M8)=0,"-",'Sentencias TSJ'!L8/('Sentencias TSJ'!$K8+'Sentencias TSJ'!$L8+'Sentencias TSJ'!$M8))</f>
        <v>5.9945504087193457E-2</v>
      </c>
      <c r="M8" s="23">
        <f>IF(('Sentencias TSJ'!$K8+'Sentencias TSJ'!$L8+'Sentencias TSJ'!$M8)=0,"-",'Sentencias TSJ'!M8/('Sentencias TSJ'!$K8+'Sentencias TSJ'!$L8+'Sentencias TSJ'!$M8))</f>
        <v>6.1580381471389646E-2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0.87096774193548387</v>
      </c>
      <c r="C9" s="23">
        <f>IF(('Sentencias TSJ'!$B9+'Sentencias TSJ'!$C9+'Sentencias TSJ'!$D9)=0,"-",'Sentencias TSJ'!C9/('Sentencias TSJ'!$B9+'Sentencias TSJ'!$C9+'Sentencias TSJ'!$D9))</f>
        <v>8.387096774193549E-2</v>
      </c>
      <c r="D9" s="23">
        <f>IF(('Sentencias TSJ'!$B9+'Sentencias TSJ'!$C9+'Sentencias TSJ'!$D9)=0,"-",'Sentencias TSJ'!D9/('Sentencias TSJ'!$B9+'Sentencias TSJ'!$C9+'Sentencias TSJ'!$D9))</f>
        <v>4.5161290322580643E-2</v>
      </c>
      <c r="E9" s="23">
        <f>IF(('Sentencias TSJ'!$E9+'Sentencias TSJ'!$F9+'Sentencias TSJ'!$G9)=0,"-",'Sentencias TSJ'!E9/('Sentencias TSJ'!$E9+'Sentencias TSJ'!$F9+'Sentencias TSJ'!$G9))</f>
        <v>0.30434782608695654</v>
      </c>
      <c r="F9" s="23">
        <f>IF(('Sentencias TSJ'!$E9+'Sentencias TSJ'!$F9+'Sentencias TSJ'!$G9)=0,"-",'Sentencias TSJ'!F9/('Sentencias TSJ'!$E9+'Sentencias TSJ'!$F9+'Sentencias TSJ'!$G9))</f>
        <v>0.56521739130434778</v>
      </c>
      <c r="G9" s="23">
        <f>IF(('Sentencias TSJ'!$E9+'Sentencias TSJ'!$F9+'Sentencias TSJ'!$G9)=0,"-",'Sentencias TSJ'!G9/('Sentencias TSJ'!$E9+'Sentencias TSJ'!$F9+'Sentencias TSJ'!$G9))</f>
        <v>0.13043478260869565</v>
      </c>
      <c r="H9" s="23">
        <f>IF(('Sentencias TSJ'!$H9+'Sentencias TSJ'!$I9+'Sentencias TSJ'!$J9)=0,"-",'Sentencias TSJ'!H9/('Sentencias TSJ'!$H9+'Sentencias TSJ'!$I9+'Sentencias TSJ'!$J9))</f>
        <v>0.74468085106382975</v>
      </c>
      <c r="I9" s="23">
        <f>IF(('Sentencias TSJ'!$H9+'Sentencias TSJ'!$I9+'Sentencias TSJ'!$J9)=0,"-",'Sentencias TSJ'!I9/('Sentencias TSJ'!$H9+'Sentencias TSJ'!$I9+'Sentencias TSJ'!$J9))</f>
        <v>0.19148936170212766</v>
      </c>
      <c r="J9" s="23">
        <f>IF(('Sentencias TSJ'!$H9+'Sentencias TSJ'!$I9+'Sentencias TSJ'!$J9)=0,"-",'Sentencias TSJ'!J9/('Sentencias TSJ'!$H9+'Sentencias TSJ'!$I9+'Sentencias TSJ'!$J9))</f>
        <v>6.3829787234042548E-2</v>
      </c>
      <c r="K9" s="23">
        <f>IF(('Sentencias TSJ'!$K9+'Sentencias TSJ'!$L9+'Sentencias TSJ'!$M9)=0,"-",'Sentencias TSJ'!K9/('Sentencias TSJ'!$K9+'Sentencias TSJ'!$L9+'Sentencias TSJ'!$M9))</f>
        <v>0.82105263157894737</v>
      </c>
      <c r="L9" s="23">
        <f>IF(('Sentencias TSJ'!$K9+'Sentencias TSJ'!$L9+'Sentencias TSJ'!$M9)=0,"-",'Sentencias TSJ'!L9/('Sentencias TSJ'!$K9+'Sentencias TSJ'!$L9+'Sentencias TSJ'!$M9))</f>
        <v>0.12631578947368421</v>
      </c>
      <c r="M9" s="23">
        <f>IF(('Sentencias TSJ'!$K9+'Sentencias TSJ'!$L9+'Sentencias TSJ'!$M9)=0,"-",'Sentencias TSJ'!M9/('Sentencias TSJ'!$K9+'Sentencias TSJ'!$L9+'Sentencias TSJ'!$M9))</f>
        <v>5.2631578947368418E-2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0.9044943820224719</v>
      </c>
      <c r="C10" s="23">
        <f>IF(('Sentencias TSJ'!$B10+'Sentencias TSJ'!$C10+'Sentencias TSJ'!$D10)=0,"-",'Sentencias TSJ'!C10/('Sentencias TSJ'!$B10+'Sentencias TSJ'!$C10+'Sentencias TSJ'!$D10))</f>
        <v>5.6179775280898875E-2</v>
      </c>
      <c r="D10" s="23">
        <f>IF(('Sentencias TSJ'!$B10+'Sentencias TSJ'!$C10+'Sentencias TSJ'!$D10)=0,"-",'Sentencias TSJ'!D10/('Sentencias TSJ'!$B10+'Sentencias TSJ'!$C10+'Sentencias TSJ'!$D10))</f>
        <v>3.9325842696629212E-2</v>
      </c>
      <c r="E10" s="23">
        <f>IF(('Sentencias TSJ'!$E10+'Sentencias TSJ'!$F10+'Sentencias TSJ'!$G10)=0,"-",'Sentencias TSJ'!E10/('Sentencias TSJ'!$E10+'Sentencias TSJ'!$F10+'Sentencias TSJ'!$G10))</f>
        <v>0.66666666666666663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0.33333333333333331</v>
      </c>
      <c r="H10" s="23">
        <f>IF(('Sentencias TSJ'!$H10+'Sentencias TSJ'!$I10+'Sentencias TSJ'!$J10)=0,"-",'Sentencias TSJ'!H10/('Sentencias TSJ'!$H10+'Sentencias TSJ'!$I10+'Sentencias TSJ'!$J10))</f>
        <v>1</v>
      </c>
      <c r="I10" s="23">
        <f>IF(('Sentencias TSJ'!$H10+'Sentencias TSJ'!$I10+'Sentencias TSJ'!$J10)=0,"-",'Sentencias TSJ'!I10/('Sentencias TSJ'!$H10+'Sentencias TSJ'!$I10+'Sentencias TSJ'!$J10))</f>
        <v>0</v>
      </c>
      <c r="J10" s="23">
        <f>IF(('Sentencias TSJ'!$H10+'Sentencias TSJ'!$I10+'Sentencias TSJ'!$J10)=0,"-",'Sentencias TSJ'!J10/('Sentencias TSJ'!$H10+'Sentencias TSJ'!$I10+'Sentencias TSJ'!$J10))</f>
        <v>0</v>
      </c>
      <c r="K10" s="23">
        <f>IF(('Sentencias TSJ'!$K10+'Sentencias TSJ'!$L10+'Sentencias TSJ'!$M10)=0,"-",'Sentencias TSJ'!K10/('Sentencias TSJ'!$K10+'Sentencias TSJ'!$L10+'Sentencias TSJ'!$M10))</f>
        <v>0.9042553191489362</v>
      </c>
      <c r="L10" s="23">
        <f>IF(('Sentencias TSJ'!$K10+'Sentencias TSJ'!$L10+'Sentencias TSJ'!$M10)=0,"-",'Sentencias TSJ'!L10/('Sentencias TSJ'!$K10+'Sentencias TSJ'!$L10+'Sentencias TSJ'!$M10))</f>
        <v>5.3191489361702128E-2</v>
      </c>
      <c r="M10" s="23">
        <f>IF(('Sentencias TSJ'!$K10+'Sentencias TSJ'!$L10+'Sentencias TSJ'!$M10)=0,"-",'Sentencias TSJ'!M10/('Sentencias TSJ'!$K10+'Sentencias TSJ'!$L10+'Sentencias TSJ'!$M10))</f>
        <v>4.2553191489361701E-2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0.8393574297188755</v>
      </c>
      <c r="C11" s="23">
        <f>IF(('Sentencias TSJ'!$B11+'Sentencias TSJ'!$C11+'Sentencias TSJ'!$D11)=0,"-",'Sentencias TSJ'!C11/('Sentencias TSJ'!$B11+'Sentencias TSJ'!$C11+'Sentencias TSJ'!$D11))</f>
        <v>9.4377510040160636E-2</v>
      </c>
      <c r="D11" s="23">
        <f>IF(('Sentencias TSJ'!$B11+'Sentencias TSJ'!$C11+'Sentencias TSJ'!$D11)=0,"-",'Sentencias TSJ'!D11/('Sentencias TSJ'!$B11+'Sentencias TSJ'!$C11+'Sentencias TSJ'!$D11))</f>
        <v>6.6265060240963861E-2</v>
      </c>
      <c r="E11" s="23">
        <f>IF(('Sentencias TSJ'!$E11+'Sentencias TSJ'!$F11+'Sentencias TSJ'!$G11)=0,"-",'Sentencias TSJ'!E11/('Sentencias TSJ'!$E11+'Sentencias TSJ'!$F11+'Sentencias TSJ'!$G11))</f>
        <v>0.76923076923076927</v>
      </c>
      <c r="F11" s="23">
        <f>IF(('Sentencias TSJ'!$E11+'Sentencias TSJ'!$F11+'Sentencias TSJ'!$G11)=0,"-",'Sentencias TSJ'!F11/('Sentencias TSJ'!$E11+'Sentencias TSJ'!$F11+'Sentencias TSJ'!$G11))</f>
        <v>7.6923076923076927E-2</v>
      </c>
      <c r="G11" s="23">
        <f>IF(('Sentencias TSJ'!$E11+'Sentencias TSJ'!$F11+'Sentencias TSJ'!$G11)=0,"-",'Sentencias TSJ'!G11/('Sentencias TSJ'!$E11+'Sentencias TSJ'!$F11+'Sentencias TSJ'!$G11))</f>
        <v>0.15384615384615385</v>
      </c>
      <c r="H11" s="23">
        <f>IF(('Sentencias TSJ'!$H11+'Sentencias TSJ'!$I11+'Sentencias TSJ'!$J11)=0,"-",'Sentencias TSJ'!H11/('Sentencias TSJ'!$H11+'Sentencias TSJ'!$I11+'Sentencias TSJ'!$J11))</f>
        <v>0.87755102040816324</v>
      </c>
      <c r="I11" s="23">
        <f>IF(('Sentencias TSJ'!$H11+'Sentencias TSJ'!$I11+'Sentencias TSJ'!$J11)=0,"-",'Sentencias TSJ'!I11/('Sentencias TSJ'!$H11+'Sentencias TSJ'!$I11+'Sentencias TSJ'!$J11))</f>
        <v>0.10204081632653061</v>
      </c>
      <c r="J11" s="23">
        <f>IF(('Sentencias TSJ'!$H11+'Sentencias TSJ'!$I11+'Sentencias TSJ'!$J11)=0,"-",'Sentencias TSJ'!J11/('Sentencias TSJ'!$H11+'Sentencias TSJ'!$I11+'Sentencias TSJ'!$J11))</f>
        <v>2.0408163265306121E-2</v>
      </c>
      <c r="K11" s="23">
        <f>IF(('Sentencias TSJ'!$K11+'Sentencias TSJ'!$L11+'Sentencias TSJ'!$M11)=0,"-",'Sentencias TSJ'!K11/('Sentencias TSJ'!$K11+'Sentencias TSJ'!$L11+'Sentencias TSJ'!$M11))</f>
        <v>0.83944153577661429</v>
      </c>
      <c r="L11" s="23">
        <f>IF(('Sentencias TSJ'!$K11+'Sentencias TSJ'!$L11+'Sentencias TSJ'!$M11)=0,"-",'Sentencias TSJ'!L11/('Sentencias TSJ'!$K11+'Sentencias TSJ'!$L11+'Sentencias TSJ'!$M11))</f>
        <v>9.4240837696335081E-2</v>
      </c>
      <c r="M11" s="23">
        <f>IF(('Sentencias TSJ'!$K11+'Sentencias TSJ'!$L11+'Sentencias TSJ'!$M11)=0,"-",'Sentencias TSJ'!M11/('Sentencias TSJ'!$K11+'Sentencias TSJ'!$L11+'Sentencias TSJ'!$M11))</f>
        <v>6.6317626527050616E-2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0.84142394822006472</v>
      </c>
      <c r="C12" s="23">
        <f>IF(('Sentencias TSJ'!$B12+'Sentencias TSJ'!$C12+'Sentencias TSJ'!$D12)=0,"-",'Sentencias TSJ'!C12/('Sentencias TSJ'!$B12+'Sentencias TSJ'!$C12+'Sentencias TSJ'!$D12))</f>
        <v>8.0906148867313912E-2</v>
      </c>
      <c r="D12" s="23">
        <f>IF(('Sentencias TSJ'!$B12+'Sentencias TSJ'!$C12+'Sentencias TSJ'!$D12)=0,"-",'Sentencias TSJ'!D12/('Sentencias TSJ'!$B12+'Sentencias TSJ'!$C12+'Sentencias TSJ'!$D12))</f>
        <v>7.7669902912621352E-2</v>
      </c>
      <c r="E12" s="23">
        <f>IF(('Sentencias TSJ'!$E12+'Sentencias TSJ'!$F12+'Sentencias TSJ'!$G12)=0,"-",'Sentencias TSJ'!E12/('Sentencias TSJ'!$E12+'Sentencias TSJ'!$F12+'Sentencias TSJ'!$G12))</f>
        <v>0.76595744680851063</v>
      </c>
      <c r="F12" s="23">
        <f>IF(('Sentencias TSJ'!$E12+'Sentencias TSJ'!$F12+'Sentencias TSJ'!$G12)=0,"-",'Sentencias TSJ'!F12/('Sentencias TSJ'!$E12+'Sentencias TSJ'!$F12+'Sentencias TSJ'!$G12))</f>
        <v>8.5106382978723402E-2</v>
      </c>
      <c r="G12" s="23">
        <f>IF(('Sentencias TSJ'!$E12+'Sentencias TSJ'!$F12+'Sentencias TSJ'!$G12)=0,"-",'Sentencias TSJ'!G12/('Sentencias TSJ'!$E12+'Sentencias TSJ'!$F12+'Sentencias TSJ'!$G12))</f>
        <v>0.14893617021276595</v>
      </c>
      <c r="H12" s="23">
        <f>IF(('Sentencias TSJ'!$H12+'Sentencias TSJ'!$I12+'Sentencias TSJ'!$J12)=0,"-",'Sentencias TSJ'!H12/('Sentencias TSJ'!$H12+'Sentencias TSJ'!$I12+'Sentencias TSJ'!$J12))</f>
        <v>0.85217391304347823</v>
      </c>
      <c r="I12" s="23">
        <f>IF(('Sentencias TSJ'!$H12+'Sentencias TSJ'!$I12+'Sentencias TSJ'!$J12)=0,"-",'Sentencias TSJ'!I12/('Sentencias TSJ'!$H12+'Sentencias TSJ'!$I12+'Sentencias TSJ'!$J12))</f>
        <v>5.2173913043478258E-2</v>
      </c>
      <c r="J12" s="23">
        <f>IF(('Sentencias TSJ'!$H12+'Sentencias TSJ'!$I12+'Sentencias TSJ'!$J12)=0,"-",'Sentencias TSJ'!J12/('Sentencias TSJ'!$H12+'Sentencias TSJ'!$I12+'Sentencias TSJ'!$J12))</f>
        <v>9.5652173913043481E-2</v>
      </c>
      <c r="K12" s="23">
        <f>IF(('Sentencias TSJ'!$K12+'Sentencias TSJ'!$L12+'Sentencias TSJ'!$M12)=0,"-",'Sentencias TSJ'!K12/('Sentencias TSJ'!$K12+'Sentencias TSJ'!$L12+'Sentencias TSJ'!$M12))</f>
        <v>0.83846153846153848</v>
      </c>
      <c r="L12" s="23">
        <f>IF(('Sentencias TSJ'!$K12+'Sentencias TSJ'!$L12+'Sentencias TSJ'!$M12)=0,"-",'Sentencias TSJ'!L12/('Sentencias TSJ'!$K12+'Sentencias TSJ'!$L12+'Sentencias TSJ'!$M12))</f>
        <v>7.6923076923076927E-2</v>
      </c>
      <c r="M12" s="23">
        <f>IF(('Sentencias TSJ'!$K12+'Sentencias TSJ'!$L12+'Sentencias TSJ'!$M12)=0,"-",'Sentencias TSJ'!M12/('Sentencias TSJ'!$K12+'Sentencias TSJ'!$L12+'Sentencias TSJ'!$M12))</f>
        <v>8.461538461538462E-2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0.81599999999999995</v>
      </c>
      <c r="C13" s="23">
        <f>IF(('Sentencias TSJ'!$B13+'Sentencias TSJ'!$C13+'Sentencias TSJ'!$D13)=0,"-",'Sentencias TSJ'!C13/('Sentencias TSJ'!$B13+'Sentencias TSJ'!$C13+'Sentencias TSJ'!$D13))</f>
        <v>9.6000000000000002E-2</v>
      </c>
      <c r="D13" s="23">
        <f>IF(('Sentencias TSJ'!$B13+'Sentencias TSJ'!$C13+'Sentencias TSJ'!$D13)=0,"-",'Sentencias TSJ'!D13/('Sentencias TSJ'!$B13+'Sentencias TSJ'!$C13+'Sentencias TSJ'!$D13))</f>
        <v>8.7999999999999995E-2</v>
      </c>
      <c r="E13" s="23">
        <f>IF(('Sentencias TSJ'!$E13+'Sentencias TSJ'!$F13+'Sentencias TSJ'!$G13)=0,"-",'Sentencias TSJ'!E13/('Sentencias TSJ'!$E13+'Sentencias TSJ'!$F13+'Sentencias TSJ'!$G13))</f>
        <v>0.76923076923076927</v>
      </c>
      <c r="F13" s="23">
        <f>IF(('Sentencias TSJ'!$E13+'Sentencias TSJ'!$F13+'Sentencias TSJ'!$G13)=0,"-",'Sentencias TSJ'!F13/('Sentencias TSJ'!$E13+'Sentencias TSJ'!$F13+'Sentencias TSJ'!$G13))</f>
        <v>0.15384615384615385</v>
      </c>
      <c r="G13" s="23">
        <f>IF(('Sentencias TSJ'!$E13+'Sentencias TSJ'!$F13+'Sentencias TSJ'!$G13)=0,"-",'Sentencias TSJ'!G13/('Sentencias TSJ'!$E13+'Sentencias TSJ'!$F13+'Sentencias TSJ'!$G13))</f>
        <v>7.6923076923076927E-2</v>
      </c>
      <c r="H13" s="23">
        <f>IF(('Sentencias TSJ'!$H13+'Sentencias TSJ'!$I13+'Sentencias TSJ'!$J13)=0,"-",'Sentencias TSJ'!H13/('Sentencias TSJ'!$H13+'Sentencias TSJ'!$I13+'Sentencias TSJ'!$J13))</f>
        <v>0.83333333333333337</v>
      </c>
      <c r="I13" s="23">
        <f>IF(('Sentencias TSJ'!$H13+'Sentencias TSJ'!$I13+'Sentencias TSJ'!$J13)=0,"-",'Sentencias TSJ'!I13/('Sentencias TSJ'!$H13+'Sentencias TSJ'!$I13+'Sentencias TSJ'!$J13))</f>
        <v>5.5555555555555552E-2</v>
      </c>
      <c r="J13" s="23">
        <f>IF(('Sentencias TSJ'!$H13+'Sentencias TSJ'!$I13+'Sentencias TSJ'!$J13)=0,"-",'Sentencias TSJ'!J13/('Sentencias TSJ'!$H13+'Sentencias TSJ'!$I13+'Sentencias TSJ'!$J13))</f>
        <v>0.1111111111111111</v>
      </c>
      <c r="K13" s="23">
        <f>IF(('Sentencias TSJ'!$K13+'Sentencias TSJ'!$L13+'Sentencias TSJ'!$M13)=0,"-",'Sentencias TSJ'!K13/('Sentencias TSJ'!$K13+'Sentencias TSJ'!$L13+'Sentencias TSJ'!$M13))</f>
        <v>0.8141025641025641</v>
      </c>
      <c r="L13" s="23">
        <f>IF(('Sentencias TSJ'!$K13+'Sentencias TSJ'!$L13+'Sentencias TSJ'!$M13)=0,"-",'Sentencias TSJ'!L13/('Sentencias TSJ'!$K13+'Sentencias TSJ'!$L13+'Sentencias TSJ'!$M13))</f>
        <v>9.6153846153846159E-2</v>
      </c>
      <c r="M13" s="23">
        <f>IF(('Sentencias TSJ'!$K13+'Sentencias TSJ'!$L13+'Sentencias TSJ'!$M13)=0,"-",'Sentencias TSJ'!M13/('Sentencias TSJ'!$K13+'Sentencias TSJ'!$L13+'Sentencias TSJ'!$M13))</f>
        <v>8.9743589743589744E-2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0.87654320987654322</v>
      </c>
      <c r="C14" s="23">
        <f>IF(('Sentencias TSJ'!$B14+'Sentencias TSJ'!$C14+'Sentencias TSJ'!$D14)=0,"-",'Sentencias TSJ'!C14/('Sentencias TSJ'!$B14+'Sentencias TSJ'!$C14+'Sentencias TSJ'!$D14))</f>
        <v>7.098765432098765E-2</v>
      </c>
      <c r="D14" s="23">
        <f>IF(('Sentencias TSJ'!$B14+'Sentencias TSJ'!$C14+'Sentencias TSJ'!$D14)=0,"-",'Sentencias TSJ'!D14/('Sentencias TSJ'!$B14+'Sentencias TSJ'!$C14+'Sentencias TSJ'!$D14))</f>
        <v>5.2469135802469133E-2</v>
      </c>
      <c r="E14" s="23">
        <f>IF(('Sentencias TSJ'!$E14+'Sentencias TSJ'!$F14+'Sentencias TSJ'!$G14)=0,"-",'Sentencias TSJ'!E14/('Sentencias TSJ'!$E14+'Sentencias TSJ'!$F14+'Sentencias TSJ'!$G14))</f>
        <v>0.77777777777777779</v>
      </c>
      <c r="F14" s="23">
        <f>IF(('Sentencias TSJ'!$E14+'Sentencias TSJ'!$F14+'Sentencias TSJ'!$G14)=0,"-",'Sentencias TSJ'!F14/('Sentencias TSJ'!$E14+'Sentencias TSJ'!$F14+'Sentencias TSJ'!$G14))</f>
        <v>0.22222222222222221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0.68</v>
      </c>
      <c r="I14" s="23">
        <f>IF(('Sentencias TSJ'!$H14+'Sentencias TSJ'!$I14+'Sentencias TSJ'!$J14)=0,"-",'Sentencias TSJ'!I14/('Sentencias TSJ'!$H14+'Sentencias TSJ'!$I14+'Sentencias TSJ'!$J14))</f>
        <v>0.16</v>
      </c>
      <c r="J14" s="23">
        <f>IF(('Sentencias TSJ'!$H14+'Sentencias TSJ'!$I14+'Sentencias TSJ'!$J14)=0,"-",'Sentencias TSJ'!J14/('Sentencias TSJ'!$H14+'Sentencias TSJ'!$I14+'Sentencias TSJ'!$J14))</f>
        <v>0.16</v>
      </c>
      <c r="K14" s="23">
        <f>IF(('Sentencias TSJ'!$K14+'Sentencias TSJ'!$L14+'Sentencias TSJ'!$M14)=0,"-",'Sentencias TSJ'!K14/('Sentencias TSJ'!$K14+'Sentencias TSJ'!$L14+'Sentencias TSJ'!$M14))</f>
        <v>0.86033519553072624</v>
      </c>
      <c r="L14" s="23">
        <f>IF(('Sentencias TSJ'!$K14+'Sentencias TSJ'!$L14+'Sentencias TSJ'!$M14)=0,"-",'Sentencias TSJ'!L14/('Sentencias TSJ'!$K14+'Sentencias TSJ'!$L14+'Sentencias TSJ'!$M14))</f>
        <v>8.1005586592178769E-2</v>
      </c>
      <c r="M14" s="23">
        <f>IF(('Sentencias TSJ'!$K14+'Sentencias TSJ'!$L14+'Sentencias TSJ'!$M14)=0,"-",'Sentencias TSJ'!M14/('Sentencias TSJ'!$K14+'Sentencias TSJ'!$L14+'Sentencias TSJ'!$M14))</f>
        <v>5.8659217877094973E-2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0.86563307493540054</v>
      </c>
      <c r="C15" s="23">
        <f>IF(('Sentencias TSJ'!$B15+'Sentencias TSJ'!$C15+'Sentencias TSJ'!$D15)=0,"-",'Sentencias TSJ'!C15/('Sentencias TSJ'!$B15+'Sentencias TSJ'!$C15+'Sentencias TSJ'!$D15))</f>
        <v>8.5271317829457363E-2</v>
      </c>
      <c r="D15" s="23">
        <f>IF(('Sentencias TSJ'!$B15+'Sentencias TSJ'!$C15+'Sentencias TSJ'!$D15)=0,"-",'Sentencias TSJ'!D15/('Sentencias TSJ'!$B15+'Sentencias TSJ'!$C15+'Sentencias TSJ'!$D15))</f>
        <v>4.909560723514212E-2</v>
      </c>
      <c r="E15" s="23">
        <f>IF(('Sentencias TSJ'!$E15+'Sentencias TSJ'!$F15+'Sentencias TSJ'!$G15)=0,"-",'Sentencias TSJ'!E15/('Sentencias TSJ'!$E15+'Sentencias TSJ'!$F15+'Sentencias TSJ'!$G15))</f>
        <v>0.75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0.25</v>
      </c>
      <c r="H15" s="23">
        <f>IF(('Sentencias TSJ'!$H15+'Sentencias TSJ'!$I15+'Sentencias TSJ'!$J15)=0,"-",'Sentencias TSJ'!H15/('Sentencias TSJ'!$H15+'Sentencias TSJ'!$I15+'Sentencias TSJ'!$J15))</f>
        <v>0.6470588235294118</v>
      </c>
      <c r="I15" s="23">
        <f>IF(('Sentencias TSJ'!$H15+'Sentencias TSJ'!$I15+'Sentencias TSJ'!$J15)=0,"-",'Sentencias TSJ'!I15/('Sentencias TSJ'!$H15+'Sentencias TSJ'!$I15+'Sentencias TSJ'!$J15))</f>
        <v>0.11764705882352941</v>
      </c>
      <c r="J15" s="23">
        <f>IF(('Sentencias TSJ'!$H15+'Sentencias TSJ'!$I15+'Sentencias TSJ'!$J15)=0,"-",'Sentencias TSJ'!J15/('Sentencias TSJ'!$H15+'Sentencias TSJ'!$I15+'Sentencias TSJ'!$J15))</f>
        <v>0.23529411764705882</v>
      </c>
      <c r="K15" s="23">
        <f>IF(('Sentencias TSJ'!$K15+'Sentencias TSJ'!$L15+'Sentencias TSJ'!$M15)=0,"-",'Sentencias TSJ'!K15/('Sentencias TSJ'!$K15+'Sentencias TSJ'!$L15+'Sentencias TSJ'!$M15))</f>
        <v>0.85539215686274506</v>
      </c>
      <c r="L15" s="23">
        <f>IF(('Sentencias TSJ'!$K15+'Sentencias TSJ'!$L15+'Sentencias TSJ'!$M15)=0,"-",'Sentencias TSJ'!L15/('Sentencias TSJ'!$K15+'Sentencias TSJ'!$L15+'Sentencias TSJ'!$M15))</f>
        <v>8.5784313725490197E-2</v>
      </c>
      <c r="M15" s="23">
        <f>IF(('Sentencias TSJ'!$K15+'Sentencias TSJ'!$L15+'Sentencias TSJ'!$M15)=0,"-",'Sentencias TSJ'!M15/('Sentencias TSJ'!$K15+'Sentencias TSJ'!$L15+'Sentencias TSJ'!$M15))</f>
        <v>5.8823529411764705E-2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0.89278901182754677</v>
      </c>
      <c r="C16" s="23">
        <f>IF(('Sentencias TSJ'!$B16+'Sentencias TSJ'!$C16+'Sentencias TSJ'!$D16)=0,"-",'Sentencias TSJ'!C16/('Sentencias TSJ'!$B16+'Sentencias TSJ'!$C16+'Sentencias TSJ'!$D16))</f>
        <v>6.6386875238458598E-2</v>
      </c>
      <c r="D16" s="23">
        <f>IF(('Sentencias TSJ'!$B16+'Sentencias TSJ'!$C16+'Sentencias TSJ'!$D16)=0,"-",'Sentencias TSJ'!D16/('Sentencias TSJ'!$B16+'Sentencias TSJ'!$C16+'Sentencias TSJ'!$D16))</f>
        <v>4.0824112933994655E-2</v>
      </c>
      <c r="E16" s="23">
        <f>IF(('Sentencias TSJ'!$E16+'Sentencias TSJ'!$F16+'Sentencias TSJ'!$G16)=0,"-",'Sentencias TSJ'!E16/('Sentencias TSJ'!$E16+'Sentencias TSJ'!$F16+'Sentencias TSJ'!$G16))</f>
        <v>0.84431137724550898</v>
      </c>
      <c r="F16" s="23">
        <f>IF(('Sentencias TSJ'!$E16+'Sentencias TSJ'!$F16+'Sentencias TSJ'!$G16)=0,"-",'Sentencias TSJ'!F16/('Sentencias TSJ'!$E16+'Sentencias TSJ'!$F16+'Sentencias TSJ'!$G16))</f>
        <v>6.5868263473053898E-2</v>
      </c>
      <c r="G16" s="23">
        <f>IF(('Sentencias TSJ'!$E16+'Sentencias TSJ'!$F16+'Sentencias TSJ'!$G16)=0,"-",'Sentencias TSJ'!G16/('Sentencias TSJ'!$E16+'Sentencias TSJ'!$F16+'Sentencias TSJ'!$G16))</f>
        <v>8.9820359281437126E-2</v>
      </c>
      <c r="H16" s="23">
        <f>IF(('Sentencias TSJ'!$H16+'Sentencias TSJ'!$I16+'Sentencias TSJ'!$J16)=0,"-",'Sentencias TSJ'!H16/('Sentencias TSJ'!$H16+'Sentencias TSJ'!$I16+'Sentencias TSJ'!$J16))</f>
        <v>0.8538922155688623</v>
      </c>
      <c r="I16" s="23">
        <f>IF(('Sentencias TSJ'!$H16+'Sentencias TSJ'!$I16+'Sentencias TSJ'!$J16)=0,"-",'Sentencias TSJ'!I16/('Sentencias TSJ'!$H16+'Sentencias TSJ'!$I16+'Sentencias TSJ'!$J16))</f>
        <v>5.6287425149700601E-2</v>
      </c>
      <c r="J16" s="23">
        <f>IF(('Sentencias TSJ'!$H16+'Sentencias TSJ'!$I16+'Sentencias TSJ'!$J16)=0,"-",'Sentencias TSJ'!J16/('Sentencias TSJ'!$H16+'Sentencias TSJ'!$I16+'Sentencias TSJ'!$J16))</f>
        <v>8.9820359281437126E-2</v>
      </c>
      <c r="K16" s="23">
        <f>IF(('Sentencias TSJ'!$K16+'Sentencias TSJ'!$L16+'Sentencias TSJ'!$M16)=0,"-",'Sentencias TSJ'!K16/('Sentencias TSJ'!$K16+'Sentencias TSJ'!$L16+'Sentencias TSJ'!$M16))</f>
        <v>0.87994722955145122</v>
      </c>
      <c r="L16" s="23">
        <f>IF(('Sentencias TSJ'!$K16+'Sentencias TSJ'!$L16+'Sentencias TSJ'!$M16)=0,"-",'Sentencias TSJ'!L16/('Sentencias TSJ'!$K16+'Sentencias TSJ'!$L16+'Sentencias TSJ'!$M16))</f>
        <v>6.4116094986807384E-2</v>
      </c>
      <c r="M16" s="23">
        <f>IF(('Sentencias TSJ'!$K16+'Sentencias TSJ'!$L16+'Sentencias TSJ'!$M16)=0,"-",'Sentencias TSJ'!M16/('Sentencias TSJ'!$K16+'Sentencias TSJ'!$L16+'Sentencias TSJ'!$M16))</f>
        <v>5.5936675461741428E-2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0.86067415730337082</v>
      </c>
      <c r="C17" s="23">
        <f>IF(('Sentencias TSJ'!$B17+'Sentencias TSJ'!$C17+'Sentencias TSJ'!$D17)=0,"-",'Sentencias TSJ'!C17/('Sentencias TSJ'!$B17+'Sentencias TSJ'!$C17+'Sentencias TSJ'!$D17))</f>
        <v>8.0898876404494377E-2</v>
      </c>
      <c r="D17" s="23">
        <f>IF(('Sentencias TSJ'!$B17+'Sentencias TSJ'!$C17+'Sentencias TSJ'!$D17)=0,"-",'Sentencias TSJ'!D17/('Sentencias TSJ'!$B17+'Sentencias TSJ'!$C17+'Sentencias TSJ'!$D17))</f>
        <v>5.8426966292134834E-2</v>
      </c>
      <c r="E17" s="23">
        <f>IF(('Sentencias TSJ'!$E17+'Sentencias TSJ'!$F17+'Sentencias TSJ'!$G17)=0,"-",'Sentencias TSJ'!E17/('Sentencias TSJ'!$E17+'Sentencias TSJ'!$F17+'Sentencias TSJ'!$G17))</f>
        <v>0.75806451612903225</v>
      </c>
      <c r="F17" s="23">
        <f>IF(('Sentencias TSJ'!$E17+'Sentencias TSJ'!$F17+'Sentencias TSJ'!$G17)=0,"-",'Sentencias TSJ'!F17/('Sentencias TSJ'!$E17+'Sentencias TSJ'!$F17+'Sentencias TSJ'!$G17))</f>
        <v>0.14516129032258066</v>
      </c>
      <c r="G17" s="23">
        <f>IF(('Sentencias TSJ'!$E17+'Sentencias TSJ'!$F17+'Sentencias TSJ'!$G17)=0,"-",'Sentencias TSJ'!G17/('Sentencias TSJ'!$E17+'Sentencias TSJ'!$F17+'Sentencias TSJ'!$G17))</f>
        <v>9.6774193548387094E-2</v>
      </c>
      <c r="H17" s="23">
        <f>IF(('Sentencias TSJ'!$H17+'Sentencias TSJ'!$I17+'Sentencias TSJ'!$J17)=0,"-",'Sentencias TSJ'!H17/('Sentencias TSJ'!$H17+'Sentencias TSJ'!$I17+'Sentencias TSJ'!$J17))</f>
        <v>0.88648648648648654</v>
      </c>
      <c r="I17" s="23">
        <f>IF(('Sentencias TSJ'!$H17+'Sentencias TSJ'!$I17+'Sentencias TSJ'!$J17)=0,"-",'Sentencias TSJ'!I17/('Sentencias TSJ'!$H17+'Sentencias TSJ'!$I17+'Sentencias TSJ'!$J17))</f>
        <v>4.3243243243243246E-2</v>
      </c>
      <c r="J17" s="23">
        <f>IF(('Sentencias TSJ'!$H17+'Sentencias TSJ'!$I17+'Sentencias TSJ'!$J17)=0,"-",'Sentencias TSJ'!J17/('Sentencias TSJ'!$H17+'Sentencias TSJ'!$I17+'Sentencias TSJ'!$J17))</f>
        <v>7.0270270270270274E-2</v>
      </c>
      <c r="K17" s="23">
        <f>IF(('Sentencias TSJ'!$K17+'Sentencias TSJ'!$L17+'Sentencias TSJ'!$M17)=0,"-",'Sentencias TSJ'!K17/('Sentencias TSJ'!$K17+'Sentencias TSJ'!$L17+'Sentencias TSJ'!$M17))</f>
        <v>0.85967130214917831</v>
      </c>
      <c r="L17" s="23">
        <f>IF(('Sentencias TSJ'!$K17+'Sentencias TSJ'!$L17+'Sentencias TSJ'!$M17)=0,"-",'Sentencias TSJ'!L17/('Sentencias TSJ'!$K17+'Sentencias TSJ'!$L17+'Sentencias TSJ'!$M17))</f>
        <v>7.9013906447534768E-2</v>
      </c>
      <c r="M17" s="23">
        <f>IF(('Sentencias TSJ'!$K17+'Sentencias TSJ'!$L17+'Sentencias TSJ'!$M17)=0,"-",'Sentencias TSJ'!M17/('Sentencias TSJ'!$K17+'Sentencias TSJ'!$L17+'Sentencias TSJ'!$M17))</f>
        <v>6.1314791403286981E-2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0.85245901639344257</v>
      </c>
      <c r="C18" s="23">
        <f>IF(('Sentencias TSJ'!$B18+'Sentencias TSJ'!$C18+'Sentencias TSJ'!$D18)=0,"-",'Sentencias TSJ'!C18/('Sentencias TSJ'!$B18+'Sentencias TSJ'!$C18+'Sentencias TSJ'!$D18))</f>
        <v>0.11475409836065574</v>
      </c>
      <c r="D18" s="23">
        <f>IF(('Sentencias TSJ'!$B18+'Sentencias TSJ'!$C18+'Sentencias TSJ'!$D18)=0,"-",'Sentencias TSJ'!D18/('Sentencias TSJ'!$B18+'Sentencias TSJ'!$C18+'Sentencias TSJ'!$D18))</f>
        <v>3.2786885245901641E-2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0.8</v>
      </c>
      <c r="I18" s="23">
        <f>IF(('Sentencias TSJ'!$H18+'Sentencias TSJ'!$I18+'Sentencias TSJ'!$J18)=0,"-",'Sentencias TSJ'!I18/('Sentencias TSJ'!$H18+'Sentencias TSJ'!$I18+'Sentencias TSJ'!$J18))</f>
        <v>0.2</v>
      </c>
      <c r="J18" s="23">
        <f>IF(('Sentencias TSJ'!$H18+'Sentencias TSJ'!$I18+'Sentencias TSJ'!$J18)=0,"-",'Sentencias TSJ'!J18/('Sentencias TSJ'!$H18+'Sentencias TSJ'!$I18+'Sentencias TSJ'!$J18))</f>
        <v>0</v>
      </c>
      <c r="K18" s="23">
        <f>IF(('Sentencias TSJ'!$K18+'Sentencias TSJ'!$L18+'Sentencias TSJ'!$M18)=0,"-",'Sentencias TSJ'!K18/('Sentencias TSJ'!$K18+'Sentencias TSJ'!$L18+'Sentencias TSJ'!$M18))</f>
        <v>0.85074626865671643</v>
      </c>
      <c r="L18" s="23">
        <f>IF(('Sentencias TSJ'!$K18+'Sentencias TSJ'!$L18+'Sentencias TSJ'!$M18)=0,"-",'Sentencias TSJ'!L18/('Sentencias TSJ'!$K18+'Sentencias TSJ'!$L18+'Sentencias TSJ'!$M18))</f>
        <v>0.11940298507462686</v>
      </c>
      <c r="M18" s="23">
        <f>IF(('Sentencias TSJ'!$K18+'Sentencias TSJ'!$L18+'Sentencias TSJ'!$M18)=0,"-",'Sentencias TSJ'!M18/('Sentencias TSJ'!$K18+'Sentencias TSJ'!$L18+'Sentencias TSJ'!$M18))</f>
        <v>2.9850746268656716E-2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0.86274509803921573</v>
      </c>
      <c r="C19" s="23">
        <f>IF(('Sentencias TSJ'!$B19+'Sentencias TSJ'!$C19+'Sentencias TSJ'!$D19)=0,"-",'Sentencias TSJ'!C19/('Sentencias TSJ'!$B19+'Sentencias TSJ'!$C19+'Sentencias TSJ'!$D19))</f>
        <v>8.4033613445378158E-2</v>
      </c>
      <c r="D19" s="23">
        <f>IF(('Sentencias TSJ'!$B19+'Sentencias TSJ'!$C19+'Sentencias TSJ'!$D19)=0,"-",'Sentencias TSJ'!D19/('Sentencias TSJ'!$B19+'Sentencias TSJ'!$C19+'Sentencias TSJ'!$D19))</f>
        <v>5.3221288515406161E-2</v>
      </c>
      <c r="E19" s="23">
        <f>IF(('Sentencias TSJ'!$E19+'Sentencias TSJ'!$F19+'Sentencias TSJ'!$G19)=0,"-",'Sentencias TSJ'!E19/('Sentencias TSJ'!$E19+'Sentencias TSJ'!$F19+'Sentencias TSJ'!$G19))</f>
        <v>0.94117647058823528</v>
      </c>
      <c r="F19" s="23">
        <f>IF(('Sentencias TSJ'!$E19+'Sentencias TSJ'!$F19+'Sentencias TSJ'!$G19)=0,"-",'Sentencias TSJ'!F19/('Sentencias TSJ'!$E19+'Sentencias TSJ'!$F19+'Sentencias TSJ'!$G19))</f>
        <v>5.8823529411764705E-2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0.74285714285714288</v>
      </c>
      <c r="I19" s="23">
        <f>IF(('Sentencias TSJ'!$H19+'Sentencias TSJ'!$I19+'Sentencias TSJ'!$J19)=0,"-",'Sentencias TSJ'!I19/('Sentencias TSJ'!$H19+'Sentencias TSJ'!$I19+'Sentencias TSJ'!$J19))</f>
        <v>8.5714285714285715E-2</v>
      </c>
      <c r="J19" s="23">
        <f>IF(('Sentencias TSJ'!$H19+'Sentencias TSJ'!$I19+'Sentencias TSJ'!$J19)=0,"-",'Sentencias TSJ'!J19/('Sentencias TSJ'!$H19+'Sentencias TSJ'!$I19+'Sentencias TSJ'!$J19))</f>
        <v>0.17142857142857143</v>
      </c>
      <c r="K19" s="23">
        <f>IF(('Sentencias TSJ'!$K19+'Sentencias TSJ'!$L19+'Sentencias TSJ'!$M19)=0,"-",'Sentencias TSJ'!K19/('Sentencias TSJ'!$K19+'Sentencias TSJ'!$L19+'Sentencias TSJ'!$M19))</f>
        <v>0.85574572127139359</v>
      </c>
      <c r="L19" s="23">
        <f>IF(('Sentencias TSJ'!$K19+'Sentencias TSJ'!$L19+'Sentencias TSJ'!$M19)=0,"-",'Sentencias TSJ'!L19/('Sentencias TSJ'!$K19+'Sentencias TSJ'!$L19+'Sentencias TSJ'!$M19))</f>
        <v>8.3129584352078234E-2</v>
      </c>
      <c r="M19" s="23">
        <f>IF(('Sentencias TSJ'!$K19+'Sentencias TSJ'!$L19+'Sentencias TSJ'!$M19)=0,"-",'Sentencias TSJ'!M19/('Sentencias TSJ'!$K19+'Sentencias TSJ'!$L19+'Sentencias TSJ'!$M19))</f>
        <v>6.1124694376528114E-2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0.89898348157560359</v>
      </c>
      <c r="C20" s="23">
        <f>IF(('Sentencias TSJ'!$B20+'Sentencias TSJ'!$C20+'Sentencias TSJ'!$D20)=0,"-",'Sentencias TSJ'!C20/('Sentencias TSJ'!$B20+'Sentencias TSJ'!$C20+'Sentencias TSJ'!$D20))</f>
        <v>4.3202033036848796E-2</v>
      </c>
      <c r="D20" s="23">
        <f>IF(('Sentencias TSJ'!$B20+'Sentencias TSJ'!$C20+'Sentencias TSJ'!$D20)=0,"-",'Sentencias TSJ'!D20/('Sentencias TSJ'!$B20+'Sentencias TSJ'!$C20+'Sentencias TSJ'!$D20))</f>
        <v>5.7814485387547652E-2</v>
      </c>
      <c r="E20" s="23">
        <f>IF(('Sentencias TSJ'!$E20+'Sentencias TSJ'!$F20+'Sentencias TSJ'!$G20)=0,"-",'Sentencias TSJ'!E20/('Sentencias TSJ'!$E20+'Sentencias TSJ'!$F20+'Sentencias TSJ'!$G20))</f>
        <v>0.91346153846153844</v>
      </c>
      <c r="F20" s="23">
        <f>IF(('Sentencias TSJ'!$E20+'Sentencias TSJ'!$F20+'Sentencias TSJ'!$G20)=0,"-",'Sentencias TSJ'!F20/('Sentencias TSJ'!$E20+'Sentencias TSJ'!$F20+'Sentencias TSJ'!$G20))</f>
        <v>1.9230769230769232E-2</v>
      </c>
      <c r="G20" s="23">
        <f>IF(('Sentencias TSJ'!$E20+'Sentencias TSJ'!$F20+'Sentencias TSJ'!$G20)=0,"-",'Sentencias TSJ'!G20/('Sentencias TSJ'!$E20+'Sentencias TSJ'!$F20+'Sentencias TSJ'!$G20))</f>
        <v>6.7307692307692304E-2</v>
      </c>
      <c r="H20" s="23">
        <f>IF(('Sentencias TSJ'!$H20+'Sentencias TSJ'!$I20+'Sentencias TSJ'!$J20)=0,"-",'Sentencias TSJ'!H20/('Sentencias TSJ'!$H20+'Sentencias TSJ'!$I20+'Sentencias TSJ'!$J20))</f>
        <v>0.84738955823293172</v>
      </c>
      <c r="I20" s="23">
        <f>IF(('Sentencias TSJ'!$H20+'Sentencias TSJ'!$I20+'Sentencias TSJ'!$J20)=0,"-",'Sentencias TSJ'!I20/('Sentencias TSJ'!$H20+'Sentencias TSJ'!$I20+'Sentencias TSJ'!$J20))</f>
        <v>2.4096385542168676E-2</v>
      </c>
      <c r="J20" s="23">
        <f>IF(('Sentencias TSJ'!$H20+'Sentencias TSJ'!$I20+'Sentencias TSJ'!$J20)=0,"-",'Sentencias TSJ'!J20/('Sentencias TSJ'!$H20+'Sentencias TSJ'!$I20+'Sentencias TSJ'!$J20))</f>
        <v>0.12851405622489959</v>
      </c>
      <c r="K20" s="23">
        <f>IF(('Sentencias TSJ'!$K20+'Sentencias TSJ'!$L20+'Sentencias TSJ'!$M20)=0,"-",'Sentencias TSJ'!K20/('Sentencias TSJ'!$K20+'Sentencias TSJ'!$L20+'Sentencias TSJ'!$M20))</f>
        <v>0.89309807991696943</v>
      </c>
      <c r="L20" s="23">
        <f>IF(('Sentencias TSJ'!$K20+'Sentencias TSJ'!$L20+'Sentencias TSJ'!$M20)=0,"-",'Sentencias TSJ'!L20/('Sentencias TSJ'!$K20+'Sentencias TSJ'!$L20+'Sentencias TSJ'!$M20))</f>
        <v>3.943954333160353E-2</v>
      </c>
      <c r="M20" s="23">
        <f>IF(('Sentencias TSJ'!$K20+'Sentencias TSJ'!$L20+'Sentencias TSJ'!$M20)=0,"-",'Sentencias TSJ'!M20/('Sentencias TSJ'!$K20+'Sentencias TSJ'!$L20+'Sentencias TSJ'!$M20))</f>
        <v>6.7462376751427092E-2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0.84177215189873422</v>
      </c>
      <c r="C21" s="23">
        <f>IF(('Sentencias TSJ'!$B21+'Sentencias TSJ'!$C21+'Sentencias TSJ'!$D21)=0,"-",'Sentencias TSJ'!C21/('Sentencias TSJ'!$B21+'Sentencias TSJ'!$C21+'Sentencias TSJ'!$D21))</f>
        <v>4.746835443037975E-2</v>
      </c>
      <c r="D21" s="23">
        <f>IF(('Sentencias TSJ'!$B21+'Sentencias TSJ'!$C21+'Sentencias TSJ'!$D21)=0,"-",'Sentencias TSJ'!D21/('Sentencias TSJ'!$B21+'Sentencias TSJ'!$C21+'Sentencias TSJ'!$D21))</f>
        <v>0.11075949367088607</v>
      </c>
      <c r="E21" s="23">
        <f>IF(('Sentencias TSJ'!$E21+'Sentencias TSJ'!$F21+'Sentencias TSJ'!$G21)=0,"-",'Sentencias TSJ'!E21/('Sentencias TSJ'!$E21+'Sentencias TSJ'!$F21+'Sentencias TSJ'!$G21))</f>
        <v>0.6470588235294118</v>
      </c>
      <c r="F21" s="23">
        <f>IF(('Sentencias TSJ'!$E21+'Sentencias TSJ'!$F21+'Sentencias TSJ'!$G21)=0,"-",'Sentencias TSJ'!F21/('Sentencias TSJ'!$E21+'Sentencias TSJ'!$F21+'Sentencias TSJ'!$G21))</f>
        <v>0.20588235294117646</v>
      </c>
      <c r="G21" s="23">
        <f>IF(('Sentencias TSJ'!$E21+'Sentencias TSJ'!$F21+'Sentencias TSJ'!$G21)=0,"-",'Sentencias TSJ'!G21/('Sentencias TSJ'!$E21+'Sentencias TSJ'!$F21+'Sentencias TSJ'!$G21))</f>
        <v>0.14705882352941177</v>
      </c>
      <c r="H21" s="23">
        <f>IF(('Sentencias TSJ'!$H21+'Sentencias TSJ'!$I21+'Sentencias TSJ'!$J21)=0,"-",'Sentencias TSJ'!H21/('Sentencias TSJ'!$H21+'Sentencias TSJ'!$I21+'Sentencias TSJ'!$J21))</f>
        <v>0.82499999999999996</v>
      </c>
      <c r="I21" s="23">
        <f>IF(('Sentencias TSJ'!$H21+'Sentencias TSJ'!$I21+'Sentencias TSJ'!$J21)=0,"-",'Sentencias TSJ'!I21/('Sentencias TSJ'!$H21+'Sentencias TSJ'!$I21+'Sentencias TSJ'!$J21))</f>
        <v>7.4999999999999997E-2</v>
      </c>
      <c r="J21" s="23">
        <f>IF(('Sentencias TSJ'!$H21+'Sentencias TSJ'!$I21+'Sentencias TSJ'!$J21)=0,"-",'Sentencias TSJ'!J21/('Sentencias TSJ'!$H21+'Sentencias TSJ'!$I21+'Sentencias TSJ'!$J21))</f>
        <v>0.1</v>
      </c>
      <c r="K21" s="23">
        <f>IF(('Sentencias TSJ'!$K21+'Sentencias TSJ'!$L21+'Sentencias TSJ'!$M21)=0,"-",'Sentencias TSJ'!K21/('Sentencias TSJ'!$K21+'Sentencias TSJ'!$L21+'Sentencias TSJ'!$M21))</f>
        <v>0.82307692307692304</v>
      </c>
      <c r="L21" s="23">
        <f>IF(('Sentencias TSJ'!$K21+'Sentencias TSJ'!$L21+'Sentencias TSJ'!$M21)=0,"-",'Sentencias TSJ'!L21/('Sentencias TSJ'!$K21+'Sentencias TSJ'!$L21+'Sentencias TSJ'!$M21))</f>
        <v>6.4102564102564097E-2</v>
      </c>
      <c r="M21" s="23">
        <f>IF(('Sentencias TSJ'!$K21+'Sentencias TSJ'!$L21+'Sentencias TSJ'!$M21)=0,"-",'Sentencias TSJ'!M21/('Sentencias TSJ'!$K21+'Sentencias TSJ'!$L21+'Sentencias TSJ'!$M21))</f>
        <v>0.11282051282051282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0.79047619047619044</v>
      </c>
      <c r="C22" s="23">
        <f>IF(('Sentencias TSJ'!$B22+'Sentencias TSJ'!$C22+'Sentencias TSJ'!$D22)=0,"-",'Sentencias TSJ'!C22/('Sentencias TSJ'!$B22+'Sentencias TSJ'!$C22+'Sentencias TSJ'!$D22))</f>
        <v>4.7619047619047616E-2</v>
      </c>
      <c r="D22" s="23">
        <f>IF(('Sentencias TSJ'!$B22+'Sentencias TSJ'!$C22+'Sentencias TSJ'!$D22)=0,"-",'Sentencias TSJ'!D22/('Sentencias TSJ'!$B22+'Sentencias TSJ'!$C22+'Sentencias TSJ'!$D22))</f>
        <v>0.16190476190476191</v>
      </c>
      <c r="E22" s="23">
        <f>IF(('Sentencias TSJ'!$E22+'Sentencias TSJ'!$F22+'Sentencias TSJ'!$G22)=0,"-",'Sentencias TSJ'!E22/('Sentencias TSJ'!$E22+'Sentencias TSJ'!$F22+'Sentencias TSJ'!$G22))</f>
        <v>0.66666666666666663</v>
      </c>
      <c r="F22" s="23">
        <f>IF(('Sentencias TSJ'!$E22+'Sentencias TSJ'!$F22+'Sentencias TSJ'!$G22)=0,"-",'Sentencias TSJ'!F22/('Sentencias TSJ'!$E22+'Sentencias TSJ'!$F22+'Sentencias TSJ'!$G22))</f>
        <v>0.33333333333333331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0.9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0.1</v>
      </c>
      <c r="K22" s="23">
        <f>IF(('Sentencias TSJ'!$K22+'Sentencias TSJ'!$L22+'Sentencias TSJ'!$M22)=0,"-",'Sentencias TSJ'!K22/('Sentencias TSJ'!$K22+'Sentencias TSJ'!$L22+'Sentencias TSJ'!$M22))</f>
        <v>0.79338842975206614</v>
      </c>
      <c r="L22" s="23">
        <f>IF(('Sentencias TSJ'!$K22+'Sentencias TSJ'!$L22+'Sentencias TSJ'!$M22)=0,"-",'Sentencias TSJ'!L22/('Sentencias TSJ'!$K22+'Sentencias TSJ'!$L22+'Sentencias TSJ'!$M22))</f>
        <v>5.7851239669421489E-2</v>
      </c>
      <c r="M22" s="23">
        <f>IF(('Sentencias TSJ'!$K22+'Sentencias TSJ'!$L22+'Sentencias TSJ'!$M22)=0,"-",'Sentencias TSJ'!M22/('Sentencias TSJ'!$K22+'Sentencias TSJ'!$L22+'Sentencias TSJ'!$M22))</f>
        <v>0.1487603305785124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0.86956521739130432</v>
      </c>
      <c r="C23" s="23">
        <f>IF(('Sentencias TSJ'!$B23+'Sentencias TSJ'!$C23+'Sentencias TSJ'!$D23)=0,"-",'Sentencias TSJ'!C23/('Sentencias TSJ'!$B23+'Sentencias TSJ'!$C23+'Sentencias TSJ'!$D23))</f>
        <v>7.2463768115942032E-2</v>
      </c>
      <c r="D23" s="23">
        <f>IF(('Sentencias TSJ'!$B23+'Sentencias TSJ'!$C23+'Sentencias TSJ'!$D23)=0,"-",'Sentencias TSJ'!D23/('Sentencias TSJ'!$B23+'Sentencias TSJ'!$C23+'Sentencias TSJ'!$D23))</f>
        <v>5.7971014492753624E-2</v>
      </c>
      <c r="E23" s="23">
        <f>IF(('Sentencias TSJ'!$E23+'Sentencias TSJ'!$F23+'Sentencias TSJ'!$G23)=0,"-",'Sentencias TSJ'!E23/('Sentencias TSJ'!$E23+'Sentencias TSJ'!$F23+'Sentencias TSJ'!$G23))</f>
        <v>0.86363636363636365</v>
      </c>
      <c r="F23" s="23">
        <f>IF(('Sentencias TSJ'!$E23+'Sentencias TSJ'!$F23+'Sentencias TSJ'!$G23)=0,"-",'Sentencias TSJ'!F23/('Sentencias TSJ'!$E23+'Sentencias TSJ'!$F23+'Sentencias TSJ'!$G23))</f>
        <v>9.0909090909090912E-2</v>
      </c>
      <c r="G23" s="23">
        <f>IF(('Sentencias TSJ'!$E23+'Sentencias TSJ'!$F23+'Sentencias TSJ'!$G23)=0,"-",'Sentencias TSJ'!G23/('Sentencias TSJ'!$E23+'Sentencias TSJ'!$F23+'Sentencias TSJ'!$G23))</f>
        <v>4.5454545454545456E-2</v>
      </c>
      <c r="H23" s="23">
        <f>IF(('Sentencias TSJ'!$H23+'Sentencias TSJ'!$I23+'Sentencias TSJ'!$J23)=0,"-",'Sentencias TSJ'!H23/('Sentencias TSJ'!$H23+'Sentencias TSJ'!$I23+'Sentencias TSJ'!$J23))</f>
        <v>0.73809523809523814</v>
      </c>
      <c r="I23" s="23">
        <f>IF(('Sentencias TSJ'!$H23+'Sentencias TSJ'!$I23+'Sentencias TSJ'!$J23)=0,"-",'Sentencias TSJ'!I23/('Sentencias TSJ'!$H23+'Sentencias TSJ'!$I23+'Sentencias TSJ'!$J23))</f>
        <v>9.5238095238095233E-2</v>
      </c>
      <c r="J23" s="23">
        <f>IF(('Sentencias TSJ'!$H23+'Sentencias TSJ'!$I23+'Sentencias TSJ'!$J23)=0,"-",'Sentencias TSJ'!J23/('Sentencias TSJ'!$H23+'Sentencias TSJ'!$I23+'Sentencias TSJ'!$J23))</f>
        <v>0.16666666666666666</v>
      </c>
      <c r="K23" s="23">
        <f>IF(('Sentencias TSJ'!$K23+'Sentencias TSJ'!$L23+'Sentencias TSJ'!$M23)=0,"-",'Sentencias TSJ'!K23/('Sentencias TSJ'!$K23+'Sentencias TSJ'!$L23+'Sentencias TSJ'!$M23))</f>
        <v>0.85574572127139359</v>
      </c>
      <c r="L23" s="23">
        <f>IF(('Sentencias TSJ'!$K23+'Sentencias TSJ'!$L23+'Sentencias TSJ'!$M23)=0,"-",'Sentencias TSJ'!L23/('Sentencias TSJ'!$K23+'Sentencias TSJ'!$L23+'Sentencias TSJ'!$M23))</f>
        <v>7.5794621026894868E-2</v>
      </c>
      <c r="M23" s="23">
        <f>IF(('Sentencias TSJ'!$K23+'Sentencias TSJ'!$L23+'Sentencias TSJ'!$M23)=0,"-",'Sentencias TSJ'!M23/('Sentencias TSJ'!$K23+'Sentencias TSJ'!$L23+'Sentencias TSJ'!$M23))</f>
        <v>6.8459657701711488E-2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0.84782608695652173</v>
      </c>
      <c r="C24" s="23">
        <f>IF(('Sentencias TSJ'!$B24+'Sentencias TSJ'!$C24+'Sentencias TSJ'!$D24)=0,"-",'Sentencias TSJ'!C24/('Sentencias TSJ'!$B24+'Sentencias TSJ'!$C24+'Sentencias TSJ'!$D24))</f>
        <v>8.6956521739130432E-2</v>
      </c>
      <c r="D24" s="23">
        <f>IF(('Sentencias TSJ'!$B24+'Sentencias TSJ'!$C24+'Sentencias TSJ'!$D24)=0,"-",'Sentencias TSJ'!D24/('Sentencias TSJ'!$B24+'Sentencias TSJ'!$C24+'Sentencias TSJ'!$D24))</f>
        <v>6.5217391304347824E-2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0.86274509803921573</v>
      </c>
      <c r="L24" s="23">
        <f>IF(('Sentencias TSJ'!$K24+'Sentencias TSJ'!$L24+'Sentencias TSJ'!$M24)=0,"-",'Sentencias TSJ'!L24/('Sentencias TSJ'!$K24+'Sentencias TSJ'!$L24+'Sentencias TSJ'!$M24))</f>
        <v>7.8431372549019607E-2</v>
      </c>
      <c r="M24" s="23">
        <f>IF(('Sentencias TSJ'!$K24+'Sentencias TSJ'!$L24+'Sentencias TSJ'!$M24)=0,"-",'Sentencias TSJ'!M24/('Sentencias TSJ'!$K24+'Sentencias TSJ'!$L24+'Sentencias TSJ'!$M24))</f>
        <v>5.8823529411764705E-2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0.87633658763365874</v>
      </c>
      <c r="C25" s="7">
        <f>IF(('Sentencias TSJ'!$B25+'Sentencias TSJ'!$C25+'Sentencias TSJ'!$D25)=0,"-",'Sentencias TSJ'!C25/('Sentencias TSJ'!$B25+'Sentencias TSJ'!$C25+'Sentencias TSJ'!$D25))</f>
        <v>6.7782426778242671E-2</v>
      </c>
      <c r="D25" s="7">
        <f>IF(('Sentencias TSJ'!$B25+'Sentencias TSJ'!$C25+'Sentencias TSJ'!$D25)=0,"-",'Sentencias TSJ'!D25/('Sentencias TSJ'!$B25+'Sentencias TSJ'!$C25+'Sentencias TSJ'!$D25))</f>
        <v>5.5880985588098557E-2</v>
      </c>
      <c r="E25" s="7">
        <f>IF(('Sentencias TSJ'!$E25+'Sentencias TSJ'!$F25+'Sentencias TSJ'!$G25)=0,"-",'Sentencias TSJ'!E25/('Sentencias TSJ'!$E25+'Sentencias TSJ'!$F25+'Sentencias TSJ'!$G25))</f>
        <v>0.80848329048843193</v>
      </c>
      <c r="F25" s="7">
        <f>IF(('Sentencias TSJ'!$E25+'Sentencias TSJ'!$F25+'Sentencias TSJ'!$G25)=0,"-",'Sentencias TSJ'!F25/('Sentencias TSJ'!$E25+'Sentencias TSJ'!$F25+'Sentencias TSJ'!$G25))</f>
        <v>9.383033419023136E-2</v>
      </c>
      <c r="G25" s="7">
        <f>IF(('Sentencias TSJ'!$E25+'Sentencias TSJ'!$F25+'Sentencias TSJ'!$G25)=0,"-",'Sentencias TSJ'!G25/('Sentencias TSJ'!$E25+'Sentencias TSJ'!$F25+'Sentencias TSJ'!$G25))</f>
        <v>9.7686375321336755E-2</v>
      </c>
      <c r="H25" s="7">
        <f>IF(('Sentencias TSJ'!$H25+'Sentencias TSJ'!$I25+'Sentencias TSJ'!$J25)=0,"-",'Sentencias TSJ'!H25/('Sentencias TSJ'!$H25+'Sentencias TSJ'!$I25+'Sentencias TSJ'!$J25))</f>
        <v>0.84241142252776313</v>
      </c>
      <c r="I25" s="7">
        <f>IF(('Sentencias TSJ'!$H25+'Sentencias TSJ'!$I25+'Sentencias TSJ'!$J25)=0,"-",'Sentencias TSJ'!I25/('Sentencias TSJ'!$H25+'Sentencias TSJ'!$I25+'Sentencias TSJ'!$J25))</f>
        <v>5.9227921734531994E-2</v>
      </c>
      <c r="J25" s="7">
        <f>IF(('Sentencias TSJ'!$H25+'Sentencias TSJ'!$I25+'Sentencias TSJ'!$J25)=0,"-",'Sentencias TSJ'!J25/('Sentencias TSJ'!$H25+'Sentencias TSJ'!$I25+'Sentencias TSJ'!$J25))</f>
        <v>9.8360655737704916E-2</v>
      </c>
      <c r="K25" s="7">
        <f>IF(('Sentencias TSJ'!$K25+'Sentencias TSJ'!$L25+'Sentencias TSJ'!$M25)=0,"-",'Sentencias TSJ'!K25/('Sentencias TSJ'!$K25+'Sentencias TSJ'!$L25+'Sentencias TSJ'!$M25))</f>
        <v>0.86762514898688914</v>
      </c>
      <c r="L25" s="7">
        <f>IF(('Sentencias TSJ'!$K25+'Sentencias TSJ'!$L25+'Sentencias TSJ'!$M25)=0,"-",'Sentencias TSJ'!L25/('Sentencias TSJ'!$K25+'Sentencias TSJ'!$L25+'Sentencias TSJ'!$M25))</f>
        <v>6.8087008343265795E-2</v>
      </c>
      <c r="M25" s="7">
        <f>IF(('Sentencias TSJ'!$K25+'Sentencias TSJ'!$L25+'Sentencias TSJ'!$M25)=0,"-",'Sentencias TSJ'!M25/('Sentencias TSJ'!$K25+'Sentencias TSJ'!$L25+'Sentencias TSJ'!$M25))</f>
        <v>6.4287842669845052E-2</v>
      </c>
    </row>
    <row r="28" spans="1:13" x14ac:dyDescent="0.25">
      <c r="A28" s="36" t="s">
        <v>1</v>
      </c>
      <c r="B28" s="33" t="s">
        <v>33</v>
      </c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24" customHeight="1" x14ac:dyDescent="0.25">
      <c r="A29" s="35"/>
      <c r="B29" s="36" t="s">
        <v>30</v>
      </c>
      <c r="C29" s="37"/>
      <c r="D29" s="37"/>
      <c r="E29" s="36" t="s">
        <v>31</v>
      </c>
      <c r="F29" s="37"/>
      <c r="G29" s="37"/>
      <c r="H29" s="36" t="s">
        <v>32</v>
      </c>
      <c r="I29" s="37"/>
      <c r="J29" s="37"/>
      <c r="K29" s="36" t="s">
        <v>2</v>
      </c>
      <c r="L29" s="37"/>
      <c r="M29" s="37"/>
    </row>
    <row r="30" spans="1:13" ht="51" x14ac:dyDescent="0.25">
      <c r="A30" s="35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TSJ'!$B32+'Sentencias TSJ'!$C32+'Sentencias TSJ'!$D32)=0,"-",'Sentencias TSJ'!B32/('Sentencias TSJ'!$B32+'Sentencias TSJ'!$C32+'Sentencias TSJ'!$D32))</f>
        <v>0.76249999999999996</v>
      </c>
      <c r="C31" s="23">
        <f>IF(('Sentencias TSJ'!$B32+'Sentencias TSJ'!$C32+'Sentencias TSJ'!$D32)=0,"-",'Sentencias TSJ'!C32/('Sentencias TSJ'!$B32+'Sentencias TSJ'!$C32+'Sentencias TSJ'!$D32))</f>
        <v>0.1</v>
      </c>
      <c r="D31" s="23">
        <f>IF(('Sentencias TSJ'!$B32+'Sentencias TSJ'!$C32+'Sentencias TSJ'!$D32)=0,"-",'Sentencias TSJ'!D32/('Sentencias TSJ'!$B32+'Sentencias TSJ'!$C32+'Sentencias TSJ'!$D32))</f>
        <v>0.13750000000000001</v>
      </c>
      <c r="E31" s="23">
        <f>IF(('Sentencias TSJ'!$E32+'Sentencias TSJ'!$F32+'Sentencias TSJ'!$G32)=0,"-",'Sentencias TSJ'!E32/('Sentencias TSJ'!$E32+'Sentencias TSJ'!$F32+'Sentencias TSJ'!$G32))</f>
        <v>0.75</v>
      </c>
      <c r="F31" s="23">
        <f>IF(('Sentencias TSJ'!$E32+'Sentencias TSJ'!$F32+'Sentencias TSJ'!$G32)=0,"-",'Sentencias TSJ'!F32/('Sentencias TSJ'!$E32+'Sentencias TSJ'!$F32+'Sentencias TSJ'!$G32))</f>
        <v>0</v>
      </c>
      <c r="G31" s="23">
        <f>IF(('Sentencias TSJ'!$E32+'Sentencias TSJ'!$F32+'Sentencias TSJ'!$G32)=0,"-",'Sentencias TSJ'!G32/('Sentencias TSJ'!$E32+'Sentencias TSJ'!$F32+'Sentencias TSJ'!$G32))</f>
        <v>0.25</v>
      </c>
      <c r="H31" s="23">
        <f>IF(('Sentencias TSJ'!$H32+'Sentencias TSJ'!$I32+'Sentencias TSJ'!$J32)=0,"-",'Sentencias TSJ'!H32/('Sentencias TSJ'!$H32+'Sentencias TSJ'!$I32+'Sentencias TSJ'!$J32))</f>
        <v>0.72222222222222221</v>
      </c>
      <c r="I31" s="23">
        <f>IF(('Sentencias TSJ'!$H32+'Sentencias TSJ'!$I32+'Sentencias TSJ'!$J32)=0,"-",'Sentencias TSJ'!I32/('Sentencias TSJ'!$H32+'Sentencias TSJ'!$I32+'Sentencias TSJ'!$J32))</f>
        <v>0.1111111111111111</v>
      </c>
      <c r="J31" s="23">
        <f>IF(('Sentencias TSJ'!$H32+'Sentencias TSJ'!$I32+'Sentencias TSJ'!$J32)=0,"-",'Sentencias TSJ'!J32/('Sentencias TSJ'!$H32+'Sentencias TSJ'!$I32+'Sentencias TSJ'!$J32))</f>
        <v>0.16666666666666666</v>
      </c>
      <c r="K31" s="23">
        <f>IF(('Sentencias TSJ'!$K32+'Sentencias TSJ'!$L32+'Sentencias TSJ'!$M32)=0,"-",'Sentencias TSJ'!K32/('Sentencias TSJ'!$K32+'Sentencias TSJ'!$L32+'Sentencias TSJ'!$M32))</f>
        <v>0.75490196078431371</v>
      </c>
      <c r="L31" s="23">
        <f>IF(('Sentencias TSJ'!$K32+'Sentencias TSJ'!$L32+'Sentencias TSJ'!$M32)=0,"-",'Sentencias TSJ'!L32/('Sentencias TSJ'!$K32+'Sentencias TSJ'!$L32+'Sentencias TSJ'!$M32))</f>
        <v>9.8039215686274508E-2</v>
      </c>
      <c r="M31" s="23">
        <f>IF(('Sentencias TSJ'!$K32+'Sentencias TSJ'!$L32+'Sentencias TSJ'!$M32)=0,"-",'Sentencias TSJ'!M32/('Sentencias TSJ'!$K32+'Sentencias TSJ'!$L32+'Sentencias TSJ'!$M32))</f>
        <v>0.14705882352941177</v>
      </c>
    </row>
    <row r="32" spans="1:13" ht="15.75" thickBot="1" x14ac:dyDescent="0.3">
      <c r="A32" s="2" t="s">
        <v>4</v>
      </c>
      <c r="B32" s="23">
        <f>IF(('Sentencias TSJ'!$B33+'Sentencias TSJ'!$C33+'Sentencias TSJ'!$D33)=0,"-",'Sentencias TSJ'!B33/('Sentencias TSJ'!$B33+'Sentencias TSJ'!$C33+'Sentencias TSJ'!$D33))</f>
        <v>0.91428571428571426</v>
      </c>
      <c r="C32" s="23">
        <f>IF(('Sentencias TSJ'!$B33+'Sentencias TSJ'!$C33+'Sentencias TSJ'!$D33)=0,"-",'Sentencias TSJ'!C33/('Sentencias TSJ'!$B33+'Sentencias TSJ'!$C33+'Sentencias TSJ'!$D33))</f>
        <v>5.7142857142857141E-2</v>
      </c>
      <c r="D32" s="23">
        <f>IF(('Sentencias TSJ'!$B33+'Sentencias TSJ'!$C33+'Sentencias TSJ'!$D33)=0,"-",'Sentencias TSJ'!D33/('Sentencias TSJ'!$B33+'Sentencias TSJ'!$C33+'Sentencias TSJ'!$D33))</f>
        <v>2.8571428571428571E-2</v>
      </c>
      <c r="E32" s="23">
        <f>IF(('Sentencias TSJ'!$E33+'Sentencias TSJ'!$F33+'Sentencias TSJ'!$G33)=0,"-",'Sentencias TSJ'!E33/('Sentencias TSJ'!$E33+'Sentencias TSJ'!$F33+'Sentencias TSJ'!$G33))</f>
        <v>0.66666666666666663</v>
      </c>
      <c r="F32" s="23">
        <f>IF(('Sentencias TSJ'!$E33+'Sentencias TSJ'!$F33+'Sentencias TSJ'!$G33)=0,"-",'Sentencias TSJ'!F33/('Sentencias TSJ'!$E33+'Sentencias TSJ'!$F33+'Sentencias TSJ'!$G33))</f>
        <v>0</v>
      </c>
      <c r="G32" s="23">
        <f>IF(('Sentencias TSJ'!$E33+'Sentencias TSJ'!$F33+'Sentencias TSJ'!$G33)=0,"-",'Sentencias TSJ'!G33/('Sentencias TSJ'!$E33+'Sentencias TSJ'!$F33+'Sentencias TSJ'!$G33))</f>
        <v>0.33333333333333331</v>
      </c>
      <c r="H32" s="23">
        <f>IF(('Sentencias TSJ'!$H33+'Sentencias TSJ'!$I33+'Sentencias TSJ'!$J33)=0,"-",'Sentencias TSJ'!H33/('Sentencias TSJ'!$H33+'Sentencias TSJ'!$I33+'Sentencias TSJ'!$J33))</f>
        <v>0.42857142857142855</v>
      </c>
      <c r="I32" s="23">
        <f>IF(('Sentencias TSJ'!$H33+'Sentencias TSJ'!$I33+'Sentencias TSJ'!$J33)=0,"-",'Sentencias TSJ'!I33/('Sentencias TSJ'!$H33+'Sentencias TSJ'!$I33+'Sentencias TSJ'!$J33))</f>
        <v>7.1428571428571425E-2</v>
      </c>
      <c r="J32" s="23">
        <f>IF(('Sentencias TSJ'!$H33+'Sentencias TSJ'!$I33+'Sentencias TSJ'!$J33)=0,"-",'Sentencias TSJ'!J33/('Sentencias TSJ'!$H33+'Sentencias TSJ'!$I33+'Sentencias TSJ'!$J33))</f>
        <v>0.5</v>
      </c>
      <c r="K32" s="23">
        <f>IF(('Sentencias TSJ'!$K33+'Sentencias TSJ'!$L33+'Sentencias TSJ'!$M33)=0,"-",'Sentencias TSJ'!K33/('Sentencias TSJ'!$K33+'Sentencias TSJ'!$L33+'Sentencias TSJ'!$M33))</f>
        <v>0.76923076923076927</v>
      </c>
      <c r="L32" s="23">
        <f>IF(('Sentencias TSJ'!$K33+'Sentencias TSJ'!$L33+'Sentencias TSJ'!$M33)=0,"-",'Sentencias TSJ'!L33/('Sentencias TSJ'!$K33+'Sentencias TSJ'!$L33+'Sentencias TSJ'!$M33))</f>
        <v>5.7692307692307696E-2</v>
      </c>
      <c r="M32" s="23">
        <f>IF(('Sentencias TSJ'!$K33+'Sentencias TSJ'!$L33+'Sentencias TSJ'!$M33)=0,"-",'Sentencias TSJ'!M33/('Sentencias TSJ'!$K33+'Sentencias TSJ'!$L33+'Sentencias TSJ'!$M33))</f>
        <v>0.17307692307692307</v>
      </c>
    </row>
    <row r="33" spans="1:13" ht="15.75" thickBot="1" x14ac:dyDescent="0.3">
      <c r="A33" s="2" t="s">
        <v>5</v>
      </c>
      <c r="B33" s="23">
        <f>IF(('Sentencias TSJ'!$B34+'Sentencias TSJ'!$C34+'Sentencias TSJ'!$D34)=0,"-",'Sentencias TSJ'!B34/('Sentencias TSJ'!$B34+'Sentencias TSJ'!$C34+'Sentencias TSJ'!$D34))</f>
        <v>0.65</v>
      </c>
      <c r="C33" s="23">
        <f>IF(('Sentencias TSJ'!$B34+'Sentencias TSJ'!$C34+'Sentencias TSJ'!$D34)=0,"-",'Sentencias TSJ'!C34/('Sentencias TSJ'!$B34+'Sentencias TSJ'!$C34+'Sentencias TSJ'!$D34))</f>
        <v>0.1</v>
      </c>
      <c r="D33" s="23">
        <f>IF(('Sentencias TSJ'!$B34+'Sentencias TSJ'!$C34+'Sentencias TSJ'!$D34)=0,"-",'Sentencias TSJ'!D34/('Sentencias TSJ'!$B34+'Sentencias TSJ'!$C34+'Sentencias TSJ'!$D34))</f>
        <v>0.25</v>
      </c>
      <c r="E33" s="23">
        <f>IF(('Sentencias TSJ'!$E34+'Sentencias TSJ'!$F34+'Sentencias TSJ'!$G34)=0,"-",'Sentencias TSJ'!E34/('Sentencias TSJ'!$E34+'Sentencias TSJ'!$F34+'Sentencias TSJ'!$G34))</f>
        <v>0</v>
      </c>
      <c r="F33" s="23">
        <f>IF(('Sentencias TSJ'!$E34+'Sentencias TSJ'!$F34+'Sentencias TSJ'!$G34)=0,"-",'Sentencias TSJ'!F34/('Sentencias TSJ'!$E34+'Sentencias TSJ'!$F34+'Sentencias TSJ'!$G34))</f>
        <v>1</v>
      </c>
      <c r="G33" s="23">
        <f>IF(('Sentencias TSJ'!$E34+'Sentencias TSJ'!$F34+'Sentencias TSJ'!$G34)=0,"-",'Sentencias TSJ'!G34/('Sentencias TSJ'!$E34+'Sentencias TSJ'!$F34+'Sentencias TSJ'!$G34))</f>
        <v>0</v>
      </c>
      <c r="H33" s="23" t="str">
        <f>IF(('Sentencias TSJ'!$H34+'Sentencias TSJ'!$I34+'Sentencias TSJ'!$J34)=0,"-",'Sentencias TSJ'!H34/('Sentencias TSJ'!$H34+'Sentencias TSJ'!$I34+'Sentencias TSJ'!$J34))</f>
        <v>-</v>
      </c>
      <c r="I33" s="23" t="str">
        <f>IF(('Sentencias TSJ'!$H34+'Sentencias TSJ'!$I34+'Sentencias TSJ'!$J34)=0,"-",'Sentencias TSJ'!I34/('Sentencias TSJ'!$H34+'Sentencias TSJ'!$I34+'Sentencias TSJ'!$J34))</f>
        <v>-</v>
      </c>
      <c r="J33" s="23" t="str">
        <f>IF(('Sentencias TSJ'!$H34+'Sentencias TSJ'!$I34+'Sentencias TSJ'!$J34)=0,"-",'Sentencias TSJ'!J34/('Sentencias TSJ'!$H34+'Sentencias TSJ'!$I34+'Sentencias TSJ'!$J34))</f>
        <v>-</v>
      </c>
      <c r="K33" s="23">
        <f>IF(('Sentencias TSJ'!$K34+'Sentencias TSJ'!$L34+'Sentencias TSJ'!$M34)=0,"-",'Sentencias TSJ'!K34/('Sentencias TSJ'!$K34+'Sentencias TSJ'!$L34+'Sentencias TSJ'!$M34))</f>
        <v>0.61904761904761907</v>
      </c>
      <c r="L33" s="23">
        <f>IF(('Sentencias TSJ'!$K34+'Sentencias TSJ'!$L34+'Sentencias TSJ'!$M34)=0,"-",'Sentencias TSJ'!L34/('Sentencias TSJ'!$K34+'Sentencias TSJ'!$L34+'Sentencias TSJ'!$M34))</f>
        <v>0.14285714285714285</v>
      </c>
      <c r="M33" s="23">
        <f>IF(('Sentencias TSJ'!$K34+'Sentencias TSJ'!$L34+'Sentencias TSJ'!$M34)=0,"-",'Sentencias TSJ'!M34/('Sentencias TSJ'!$K34+'Sentencias TSJ'!$L34+'Sentencias TSJ'!$M34))</f>
        <v>0.23809523809523808</v>
      </c>
    </row>
    <row r="34" spans="1:13" ht="15.75" thickBot="1" x14ac:dyDescent="0.3">
      <c r="A34" s="2" t="s">
        <v>6</v>
      </c>
      <c r="B34" s="23">
        <f>IF(('Sentencias TSJ'!$B35+'Sentencias TSJ'!$C35+'Sentencias TSJ'!$D35)=0,"-",'Sentencias TSJ'!B35/('Sentencias TSJ'!$B35+'Sentencias TSJ'!$C35+'Sentencias TSJ'!$D35))</f>
        <v>0.76666666666666672</v>
      </c>
      <c r="C34" s="23">
        <f>IF(('Sentencias TSJ'!$B35+'Sentencias TSJ'!$C35+'Sentencias TSJ'!$D35)=0,"-",'Sentencias TSJ'!C35/('Sentencias TSJ'!$B35+'Sentencias TSJ'!$C35+'Sentencias TSJ'!$D35))</f>
        <v>8.3333333333333329E-2</v>
      </c>
      <c r="D34" s="23">
        <f>IF(('Sentencias TSJ'!$B35+'Sentencias TSJ'!$C35+'Sentencias TSJ'!$D35)=0,"-",'Sentencias TSJ'!D35/('Sentencias TSJ'!$B35+'Sentencias TSJ'!$C35+'Sentencias TSJ'!$D35))</f>
        <v>0.15</v>
      </c>
      <c r="E34" s="23">
        <f>IF(('Sentencias TSJ'!$E35+'Sentencias TSJ'!$F35+'Sentencias TSJ'!$G35)=0,"-",'Sentencias TSJ'!E35/('Sentencias TSJ'!$E35+'Sentencias TSJ'!$F35+'Sentencias TSJ'!$G35))</f>
        <v>0.66666666666666663</v>
      </c>
      <c r="F34" s="23">
        <f>IF(('Sentencias TSJ'!$E35+'Sentencias TSJ'!$F35+'Sentencias TSJ'!$G35)=0,"-",'Sentencias TSJ'!F35/('Sentencias TSJ'!$E35+'Sentencias TSJ'!$F35+'Sentencias TSJ'!$G35))</f>
        <v>0</v>
      </c>
      <c r="G34" s="23">
        <f>IF(('Sentencias TSJ'!$E35+'Sentencias TSJ'!$F35+'Sentencias TSJ'!$G35)=0,"-",'Sentencias TSJ'!G35/('Sentencias TSJ'!$E35+'Sentencias TSJ'!$F35+'Sentencias TSJ'!$G35))</f>
        <v>0.33333333333333331</v>
      </c>
      <c r="H34" s="23">
        <f>IF(('Sentencias TSJ'!$H35+'Sentencias TSJ'!$I35+'Sentencias TSJ'!$J35)=0,"-",'Sentencias TSJ'!H35/('Sentencias TSJ'!$H35+'Sentencias TSJ'!$I35+'Sentencias TSJ'!$J35))</f>
        <v>0.66666666666666663</v>
      </c>
      <c r="I34" s="23">
        <f>IF(('Sentencias TSJ'!$H35+'Sentencias TSJ'!$I35+'Sentencias TSJ'!$J35)=0,"-",'Sentencias TSJ'!I35/('Sentencias TSJ'!$H35+'Sentencias TSJ'!$I35+'Sentencias TSJ'!$J35))</f>
        <v>0</v>
      </c>
      <c r="J34" s="23">
        <f>IF(('Sentencias TSJ'!$H35+'Sentencias TSJ'!$I35+'Sentencias TSJ'!$J35)=0,"-",'Sentencias TSJ'!J35/('Sentencias TSJ'!$H35+'Sentencias TSJ'!$I35+'Sentencias TSJ'!$J35))</f>
        <v>0.33333333333333331</v>
      </c>
      <c r="K34" s="23">
        <f>IF(('Sentencias TSJ'!$K35+'Sentencias TSJ'!$L35+'Sentencias TSJ'!$M35)=0,"-",'Sentencias TSJ'!K35/('Sentencias TSJ'!$K35+'Sentencias TSJ'!$L35+'Sentencias TSJ'!$M35))</f>
        <v>0.75757575757575757</v>
      </c>
      <c r="L34" s="23">
        <f>IF(('Sentencias TSJ'!$K35+'Sentencias TSJ'!$L35+'Sentencias TSJ'!$M35)=0,"-",'Sentencias TSJ'!L35/('Sentencias TSJ'!$K35+'Sentencias TSJ'!$L35+'Sentencias TSJ'!$M35))</f>
        <v>7.575757575757576E-2</v>
      </c>
      <c r="M34" s="23">
        <f>IF(('Sentencias TSJ'!$K35+'Sentencias TSJ'!$L35+'Sentencias TSJ'!$M35)=0,"-",'Sentencias TSJ'!M35/('Sentencias TSJ'!$K35+'Sentencias TSJ'!$L35+'Sentencias TSJ'!$M35))</f>
        <v>0.16666666666666666</v>
      </c>
    </row>
    <row r="35" spans="1:13" ht="15.75" thickBot="1" x14ac:dyDescent="0.3">
      <c r="A35" s="2" t="s">
        <v>7</v>
      </c>
      <c r="B35" s="23">
        <f>IF(('Sentencias TSJ'!$B36+'Sentencias TSJ'!$C36+'Sentencias TSJ'!$D36)=0,"-",'Sentencias TSJ'!B36/('Sentencias TSJ'!$B36+'Sentencias TSJ'!$C36+'Sentencias TSJ'!$D36))</f>
        <v>0.72916666666666663</v>
      </c>
      <c r="C35" s="23">
        <f>IF(('Sentencias TSJ'!$B36+'Sentencias TSJ'!$C36+'Sentencias TSJ'!$D36)=0,"-",'Sentencias TSJ'!C36/('Sentencias TSJ'!$B36+'Sentencias TSJ'!$C36+'Sentencias TSJ'!$D36))</f>
        <v>0.10416666666666667</v>
      </c>
      <c r="D35" s="23">
        <f>IF(('Sentencias TSJ'!$B36+'Sentencias TSJ'!$C36+'Sentencias TSJ'!$D36)=0,"-",'Sentencias TSJ'!D36/('Sentencias TSJ'!$B36+'Sentencias TSJ'!$C36+'Sentencias TSJ'!$D36))</f>
        <v>0.16666666666666666</v>
      </c>
      <c r="E35" s="23">
        <f>IF(('Sentencias TSJ'!$E36+'Sentencias TSJ'!$F36+'Sentencias TSJ'!$G36)=0,"-",'Sentencias TSJ'!E36/('Sentencias TSJ'!$E36+'Sentencias TSJ'!$F36+'Sentencias TSJ'!$G36))</f>
        <v>0.66666666666666663</v>
      </c>
      <c r="F35" s="23">
        <f>IF(('Sentencias TSJ'!$E36+'Sentencias TSJ'!$F36+'Sentencias TSJ'!$G36)=0,"-",'Sentencias TSJ'!F36/('Sentencias TSJ'!$E36+'Sentencias TSJ'!$F36+'Sentencias TSJ'!$G36))</f>
        <v>0.33333333333333331</v>
      </c>
      <c r="G35" s="23">
        <f>IF(('Sentencias TSJ'!$E36+'Sentencias TSJ'!$F36+'Sentencias TSJ'!$G36)=0,"-",'Sentencias TSJ'!G36/('Sentencias TSJ'!$E36+'Sentencias TSJ'!$F36+'Sentencias TSJ'!$G36))</f>
        <v>0</v>
      </c>
      <c r="H35" s="23">
        <f>IF(('Sentencias TSJ'!$H36+'Sentencias TSJ'!$I36+'Sentencias TSJ'!$J36)=0,"-",'Sentencias TSJ'!H36/('Sentencias TSJ'!$H36+'Sentencias TSJ'!$I36+'Sentencias TSJ'!$J36))</f>
        <v>1</v>
      </c>
      <c r="I35" s="23">
        <f>IF(('Sentencias TSJ'!$H36+'Sentencias TSJ'!$I36+'Sentencias TSJ'!$J36)=0,"-",'Sentencias TSJ'!I36/('Sentencias TSJ'!$H36+'Sentencias TSJ'!$I36+'Sentencias TSJ'!$J36))</f>
        <v>0</v>
      </c>
      <c r="J35" s="23">
        <f>IF(('Sentencias TSJ'!$H36+'Sentencias TSJ'!$I36+'Sentencias TSJ'!$J36)=0,"-",'Sentencias TSJ'!J36/('Sentencias TSJ'!$H36+'Sentencias TSJ'!$I36+'Sentencias TSJ'!$J36))</f>
        <v>0</v>
      </c>
      <c r="K35" s="23">
        <f>IF(('Sentencias TSJ'!$K36+'Sentencias TSJ'!$L36+'Sentencias TSJ'!$M36)=0,"-",'Sentencias TSJ'!K36/('Sentencias TSJ'!$K36+'Sentencias TSJ'!$L36+'Sentencias TSJ'!$M36))</f>
        <v>0.73584905660377353</v>
      </c>
      <c r="L35" s="23">
        <f>IF(('Sentencias TSJ'!$K36+'Sentencias TSJ'!$L36+'Sentencias TSJ'!$M36)=0,"-",'Sentencias TSJ'!L36/('Sentencias TSJ'!$K36+'Sentencias TSJ'!$L36+'Sentencias TSJ'!$M36))</f>
        <v>0.11320754716981132</v>
      </c>
      <c r="M35" s="23">
        <f>IF(('Sentencias TSJ'!$K36+'Sentencias TSJ'!$L36+'Sentencias TSJ'!$M36)=0,"-",'Sentencias TSJ'!M36/('Sentencias TSJ'!$K36+'Sentencias TSJ'!$L36+'Sentencias TSJ'!$M36))</f>
        <v>0.15094339622641509</v>
      </c>
    </row>
    <row r="36" spans="1:13" ht="15.75" thickBot="1" x14ac:dyDescent="0.3">
      <c r="A36" s="2" t="s">
        <v>8</v>
      </c>
      <c r="B36" s="23">
        <f>IF(('Sentencias TSJ'!$B37+'Sentencias TSJ'!$C37+'Sentencias TSJ'!$D37)=0,"-",'Sentencias TSJ'!B37/('Sentencias TSJ'!$B37+'Sentencias TSJ'!$C37+'Sentencias TSJ'!$D37))</f>
        <v>0.63636363636363635</v>
      </c>
      <c r="C36" s="23">
        <f>IF(('Sentencias TSJ'!$B37+'Sentencias TSJ'!$C37+'Sentencias TSJ'!$D37)=0,"-",'Sentencias TSJ'!C37/('Sentencias TSJ'!$B37+'Sentencias TSJ'!$C37+'Sentencias TSJ'!$D37))</f>
        <v>9.0909090909090912E-2</v>
      </c>
      <c r="D36" s="23">
        <f>IF(('Sentencias TSJ'!$B37+'Sentencias TSJ'!$C37+'Sentencias TSJ'!$D37)=0,"-",'Sentencias TSJ'!D37/('Sentencias TSJ'!$B37+'Sentencias TSJ'!$C37+'Sentencias TSJ'!$D37))</f>
        <v>0.27272727272727271</v>
      </c>
      <c r="E36" s="23" t="str">
        <f>IF(('Sentencias TSJ'!$E37+'Sentencias TSJ'!$F37+'Sentencias TSJ'!$G37)=0,"-",'Sentencias TSJ'!E37/('Sentencias TSJ'!$E37+'Sentencias TSJ'!$F37+'Sentencias TSJ'!$G37))</f>
        <v>-</v>
      </c>
      <c r="F36" s="23" t="str">
        <f>IF(('Sentencias TSJ'!$E37+'Sentencias TSJ'!$F37+'Sentencias TSJ'!$G37)=0,"-",'Sentencias TSJ'!F37/('Sentencias TSJ'!$E37+'Sentencias TSJ'!$F37+'Sentencias TSJ'!$G37))</f>
        <v>-</v>
      </c>
      <c r="G36" s="23" t="str">
        <f>IF(('Sentencias TSJ'!$E37+'Sentencias TSJ'!$F37+'Sentencias TSJ'!$G37)=0,"-",'Sentencias TSJ'!G37/('Sentencias TSJ'!$E37+'Sentencias TSJ'!$F37+'Sentencias TSJ'!$G37))</f>
        <v>-</v>
      </c>
      <c r="H36" s="23">
        <f>IF(('Sentencias TSJ'!$H37+'Sentencias TSJ'!$I37+'Sentencias TSJ'!$J37)=0,"-",'Sentencias TSJ'!H37/('Sentencias TSJ'!$H37+'Sentencias TSJ'!$I37+'Sentencias TSJ'!$J37))</f>
        <v>0.66666666666666663</v>
      </c>
      <c r="I36" s="23">
        <f>IF(('Sentencias TSJ'!$H37+'Sentencias TSJ'!$I37+'Sentencias TSJ'!$J37)=0,"-",'Sentencias TSJ'!I37/('Sentencias TSJ'!$H37+'Sentencias TSJ'!$I37+'Sentencias TSJ'!$J37))</f>
        <v>0.16666666666666666</v>
      </c>
      <c r="J36" s="23">
        <f>IF(('Sentencias TSJ'!$H37+'Sentencias TSJ'!$I37+'Sentencias TSJ'!$J37)=0,"-",'Sentencias TSJ'!J37/('Sentencias TSJ'!$H37+'Sentencias TSJ'!$I37+'Sentencias TSJ'!$J37))</f>
        <v>0.16666666666666666</v>
      </c>
      <c r="K36" s="23">
        <f>IF(('Sentencias TSJ'!$K37+'Sentencias TSJ'!$L37+'Sentencias TSJ'!$M37)=0,"-",'Sentencias TSJ'!K37/('Sentencias TSJ'!$K37+'Sentencias TSJ'!$L37+'Sentencias TSJ'!$M37))</f>
        <v>0.6470588235294118</v>
      </c>
      <c r="L36" s="23">
        <f>IF(('Sentencias TSJ'!$K37+'Sentencias TSJ'!$L37+'Sentencias TSJ'!$M37)=0,"-",'Sentencias TSJ'!L37/('Sentencias TSJ'!$K37+'Sentencias TSJ'!$L37+'Sentencias TSJ'!$M37))</f>
        <v>0.11764705882352941</v>
      </c>
      <c r="M36" s="23">
        <f>IF(('Sentencias TSJ'!$K37+'Sentencias TSJ'!$L37+'Sentencias TSJ'!$M37)=0,"-",'Sentencias TSJ'!M37/('Sentencias TSJ'!$K37+'Sentencias TSJ'!$L37+'Sentencias TSJ'!$M37))</f>
        <v>0.23529411764705882</v>
      </c>
    </row>
    <row r="37" spans="1:13" ht="15.75" thickBot="1" x14ac:dyDescent="0.3">
      <c r="A37" s="2" t="s">
        <v>9</v>
      </c>
      <c r="B37" s="23">
        <f>IF(('Sentencias TSJ'!$B38+'Sentencias TSJ'!$C38+'Sentencias TSJ'!$D38)=0,"-",'Sentencias TSJ'!B38/('Sentencias TSJ'!$B38+'Sentencias TSJ'!$C38+'Sentencias TSJ'!$D38))</f>
        <v>0.88235294117647056</v>
      </c>
      <c r="C37" s="23">
        <f>IF(('Sentencias TSJ'!$B38+'Sentencias TSJ'!$C38+'Sentencias TSJ'!$D38)=0,"-",'Sentencias TSJ'!C38/('Sentencias TSJ'!$B38+'Sentencias TSJ'!$C38+'Sentencias TSJ'!$D38))</f>
        <v>5.8823529411764705E-2</v>
      </c>
      <c r="D37" s="23">
        <f>IF(('Sentencias TSJ'!$B38+'Sentencias TSJ'!$C38+'Sentencias TSJ'!$D38)=0,"-",'Sentencias TSJ'!D38/('Sentencias TSJ'!$B38+'Sentencias TSJ'!$C38+'Sentencias TSJ'!$D38))</f>
        <v>5.8823529411764705E-2</v>
      </c>
      <c r="E37" s="23">
        <f>IF(('Sentencias TSJ'!$E38+'Sentencias TSJ'!$F38+'Sentencias TSJ'!$G38)=0,"-",'Sentencias TSJ'!E38/('Sentencias TSJ'!$E38+'Sentencias TSJ'!$F38+'Sentencias TSJ'!$G38))</f>
        <v>0</v>
      </c>
      <c r="F37" s="23">
        <f>IF(('Sentencias TSJ'!$E38+'Sentencias TSJ'!$F38+'Sentencias TSJ'!$G38)=0,"-",'Sentencias TSJ'!F38/('Sentencias TSJ'!$E38+'Sentencias TSJ'!$F38+'Sentencias TSJ'!$G38))</f>
        <v>1</v>
      </c>
      <c r="G37" s="23">
        <f>IF(('Sentencias TSJ'!$E38+'Sentencias TSJ'!$F38+'Sentencias TSJ'!$G38)=0,"-",'Sentencias TSJ'!G38/('Sentencias TSJ'!$E38+'Sentencias TSJ'!$F38+'Sentencias TSJ'!$G38))</f>
        <v>0</v>
      </c>
      <c r="H37" s="23">
        <f>IF(('Sentencias TSJ'!$H38+'Sentencias TSJ'!$I38+'Sentencias TSJ'!$J38)=0,"-",'Sentencias TSJ'!H38/('Sentencias TSJ'!$H38+'Sentencias TSJ'!$I38+'Sentencias TSJ'!$J38))</f>
        <v>0.6</v>
      </c>
      <c r="I37" s="23">
        <f>IF(('Sentencias TSJ'!$H38+'Sentencias TSJ'!$I38+'Sentencias TSJ'!$J38)=0,"-",'Sentencias TSJ'!I38/('Sentencias TSJ'!$H38+'Sentencias TSJ'!$I38+'Sentencias TSJ'!$J38))</f>
        <v>0</v>
      </c>
      <c r="J37" s="23">
        <f>IF(('Sentencias TSJ'!$H38+'Sentencias TSJ'!$I38+'Sentencias TSJ'!$J38)=0,"-",'Sentencias TSJ'!J38/('Sentencias TSJ'!$H38+'Sentencias TSJ'!$I38+'Sentencias TSJ'!$J38))</f>
        <v>0.4</v>
      </c>
      <c r="K37" s="23">
        <f>IF(('Sentencias TSJ'!$K38+'Sentencias TSJ'!$L38+'Sentencias TSJ'!$M38)=0,"-",'Sentencias TSJ'!K38/('Sentencias TSJ'!$K38+'Sentencias TSJ'!$L38+'Sentencias TSJ'!$M38))</f>
        <v>0.84210526315789469</v>
      </c>
      <c r="L37" s="23">
        <f>IF(('Sentencias TSJ'!$K38+'Sentencias TSJ'!$L38+'Sentencias TSJ'!$M38)=0,"-",'Sentencias TSJ'!L38/('Sentencias TSJ'!$K38+'Sentencias TSJ'!$L38+'Sentencias TSJ'!$M38))</f>
        <v>7.0175438596491224E-2</v>
      </c>
      <c r="M37" s="23">
        <f>IF(('Sentencias TSJ'!$K38+'Sentencias TSJ'!$L38+'Sentencias TSJ'!$M38)=0,"-",'Sentencias TSJ'!M38/('Sentencias TSJ'!$K38+'Sentencias TSJ'!$L38+'Sentencias TSJ'!$M38))</f>
        <v>8.771929824561403E-2</v>
      </c>
    </row>
    <row r="38" spans="1:13" ht="15.75" thickBot="1" x14ac:dyDescent="0.3">
      <c r="A38" s="2" t="s">
        <v>10</v>
      </c>
      <c r="B38" s="23">
        <f>IF(('Sentencias TSJ'!$B39+'Sentencias TSJ'!$C39+'Sentencias TSJ'!$D39)=0,"-",'Sentencias TSJ'!B39/('Sentencias TSJ'!$B39+'Sentencias TSJ'!$C39+'Sentencias TSJ'!$D39))</f>
        <v>0.85185185185185186</v>
      </c>
      <c r="C38" s="23">
        <f>IF(('Sentencias TSJ'!$B39+'Sentencias TSJ'!$C39+'Sentencias TSJ'!$D39)=0,"-",'Sentencias TSJ'!C39/('Sentencias TSJ'!$B39+'Sentencias TSJ'!$C39+'Sentencias TSJ'!$D39))</f>
        <v>7.407407407407407E-2</v>
      </c>
      <c r="D38" s="23">
        <f>IF(('Sentencias TSJ'!$B39+'Sentencias TSJ'!$C39+'Sentencias TSJ'!$D39)=0,"-",'Sentencias TSJ'!D39/('Sentencias TSJ'!$B39+'Sentencias TSJ'!$C39+'Sentencias TSJ'!$D39))</f>
        <v>7.407407407407407E-2</v>
      </c>
      <c r="E38" s="23">
        <f>IF(('Sentencias TSJ'!$E39+'Sentencias TSJ'!$F39+'Sentencias TSJ'!$G39)=0,"-",'Sentencias TSJ'!E39/('Sentencias TSJ'!$E39+'Sentencias TSJ'!$F39+'Sentencias TSJ'!$G39))</f>
        <v>0</v>
      </c>
      <c r="F38" s="23">
        <f>IF(('Sentencias TSJ'!$E39+'Sentencias TSJ'!$F39+'Sentencias TSJ'!$G39)=0,"-",'Sentencias TSJ'!F39/('Sentencias TSJ'!$E39+'Sentencias TSJ'!$F39+'Sentencias TSJ'!$G39))</f>
        <v>1</v>
      </c>
      <c r="G38" s="23">
        <f>IF(('Sentencias TSJ'!$E39+'Sentencias TSJ'!$F39+'Sentencias TSJ'!$G39)=0,"-",'Sentencias TSJ'!G39/('Sentencias TSJ'!$E39+'Sentencias TSJ'!$F39+'Sentencias TSJ'!$G39))</f>
        <v>0</v>
      </c>
      <c r="H38" s="23">
        <f>IF(('Sentencias TSJ'!$H39+'Sentencias TSJ'!$I39+'Sentencias TSJ'!$J39)=0,"-",'Sentencias TSJ'!H39/('Sentencias TSJ'!$H39+'Sentencias TSJ'!$I39+'Sentencias TSJ'!$J39))</f>
        <v>0</v>
      </c>
      <c r="I38" s="23">
        <f>IF(('Sentencias TSJ'!$H39+'Sentencias TSJ'!$I39+'Sentencias TSJ'!$J39)=0,"-",'Sentencias TSJ'!I39/('Sentencias TSJ'!$H39+'Sentencias TSJ'!$I39+'Sentencias TSJ'!$J39))</f>
        <v>0</v>
      </c>
      <c r="J38" s="23">
        <f>IF(('Sentencias TSJ'!$H39+'Sentencias TSJ'!$I39+'Sentencias TSJ'!$J39)=0,"-",'Sentencias TSJ'!J39/('Sentencias TSJ'!$H39+'Sentencias TSJ'!$I39+'Sentencias TSJ'!$J39))</f>
        <v>1</v>
      </c>
      <c r="K38" s="23">
        <f>IF(('Sentencias TSJ'!$K39+'Sentencias TSJ'!$L39+'Sentencias TSJ'!$M39)=0,"-",'Sentencias TSJ'!K39/('Sentencias TSJ'!$K39+'Sentencias TSJ'!$L39+'Sentencias TSJ'!$M39))</f>
        <v>0.7931034482758621</v>
      </c>
      <c r="L38" s="23">
        <f>IF(('Sentencias TSJ'!$K39+'Sentencias TSJ'!$L39+'Sentencias TSJ'!$M39)=0,"-",'Sentencias TSJ'!L39/('Sentencias TSJ'!$K39+'Sentencias TSJ'!$L39+'Sentencias TSJ'!$M39))</f>
        <v>0.10344827586206896</v>
      </c>
      <c r="M38" s="23">
        <f>IF(('Sentencias TSJ'!$K39+'Sentencias TSJ'!$L39+'Sentencias TSJ'!$M39)=0,"-",'Sentencias TSJ'!M39/('Sentencias TSJ'!$K39+'Sentencias TSJ'!$L39+'Sentencias TSJ'!$M39))</f>
        <v>0.10344827586206896</v>
      </c>
    </row>
    <row r="39" spans="1:13" ht="15.75" thickBot="1" x14ac:dyDescent="0.3">
      <c r="A39" s="2" t="s">
        <v>11</v>
      </c>
      <c r="B39" s="23">
        <f>IF(('Sentencias TSJ'!$B40+'Sentencias TSJ'!$C40+'Sentencias TSJ'!$D40)=0,"-",'Sentencias TSJ'!B40/('Sentencias TSJ'!$B40+'Sentencias TSJ'!$C40+'Sentencias TSJ'!$D40))</f>
        <v>0.82901554404145072</v>
      </c>
      <c r="C39" s="23">
        <f>IF(('Sentencias TSJ'!$B40+'Sentencias TSJ'!$C40+'Sentencias TSJ'!$D40)=0,"-",'Sentencias TSJ'!C40/('Sentencias TSJ'!$B40+'Sentencias TSJ'!$C40+'Sentencias TSJ'!$D40))</f>
        <v>7.7720207253886009E-2</v>
      </c>
      <c r="D39" s="23">
        <f>IF(('Sentencias TSJ'!$B40+'Sentencias TSJ'!$C40+'Sentencias TSJ'!$D40)=0,"-",'Sentencias TSJ'!D40/('Sentencias TSJ'!$B40+'Sentencias TSJ'!$C40+'Sentencias TSJ'!$D40))</f>
        <v>9.3264248704663211E-2</v>
      </c>
      <c r="E39" s="23">
        <f>IF(('Sentencias TSJ'!$E40+'Sentencias TSJ'!$F40+'Sentencias TSJ'!$G40)=0,"-",'Sentencias TSJ'!E40/('Sentencias TSJ'!$E40+'Sentencias TSJ'!$F40+'Sentencias TSJ'!$G40))</f>
        <v>0.75</v>
      </c>
      <c r="F39" s="23">
        <f>IF(('Sentencias TSJ'!$E40+'Sentencias TSJ'!$F40+'Sentencias TSJ'!$G40)=0,"-",'Sentencias TSJ'!F40/('Sentencias TSJ'!$E40+'Sentencias TSJ'!$F40+'Sentencias TSJ'!$G40))</f>
        <v>0.15</v>
      </c>
      <c r="G39" s="23">
        <f>IF(('Sentencias TSJ'!$E40+'Sentencias TSJ'!$F40+'Sentencias TSJ'!$G40)=0,"-",'Sentencias TSJ'!G40/('Sentencias TSJ'!$E40+'Sentencias TSJ'!$F40+'Sentencias TSJ'!$G40))</f>
        <v>0.1</v>
      </c>
      <c r="H39" s="23">
        <f>IF(('Sentencias TSJ'!$H40+'Sentencias TSJ'!$I40+'Sentencias TSJ'!$J40)=0,"-",'Sentencias TSJ'!H40/('Sentencias TSJ'!$H40+'Sentencias TSJ'!$I40+'Sentencias TSJ'!$J40))</f>
        <v>0.7384615384615385</v>
      </c>
      <c r="I39" s="23">
        <f>IF(('Sentencias TSJ'!$H40+'Sentencias TSJ'!$I40+'Sentencias TSJ'!$J40)=0,"-",'Sentencias TSJ'!I40/('Sentencias TSJ'!$H40+'Sentencias TSJ'!$I40+'Sentencias TSJ'!$J40))</f>
        <v>7.6923076923076927E-2</v>
      </c>
      <c r="J39" s="23">
        <f>IF(('Sentencias TSJ'!$H40+'Sentencias TSJ'!$I40+'Sentencias TSJ'!$J40)=0,"-",'Sentencias TSJ'!J40/('Sentencias TSJ'!$H40+'Sentencias TSJ'!$I40+'Sentencias TSJ'!$J40))</f>
        <v>0.18461538461538463</v>
      </c>
      <c r="K39" s="23">
        <f>IF(('Sentencias TSJ'!$K40+'Sentencias TSJ'!$L40+'Sentencias TSJ'!$M40)=0,"-",'Sentencias TSJ'!K40/('Sentencias TSJ'!$K40+'Sentencias TSJ'!$L40+'Sentencias TSJ'!$M40))</f>
        <v>0.80215827338129497</v>
      </c>
      <c r="L39" s="23">
        <f>IF(('Sentencias TSJ'!$K40+'Sentencias TSJ'!$L40+'Sentencias TSJ'!$M40)=0,"-",'Sentencias TSJ'!L40/('Sentencias TSJ'!$K40+'Sentencias TSJ'!$L40+'Sentencias TSJ'!$M40))</f>
        <v>8.2733812949640287E-2</v>
      </c>
      <c r="M39" s="23">
        <f>IF(('Sentencias TSJ'!$K40+'Sentencias TSJ'!$L40+'Sentencias TSJ'!$M40)=0,"-",'Sentencias TSJ'!M40/('Sentencias TSJ'!$K40+'Sentencias TSJ'!$L40+'Sentencias TSJ'!$M40))</f>
        <v>0.11510791366906475</v>
      </c>
    </row>
    <row r="40" spans="1:13" ht="15.75" thickBot="1" x14ac:dyDescent="0.3">
      <c r="A40" s="2" t="s">
        <v>24</v>
      </c>
      <c r="B40" s="23">
        <f>IF(('Sentencias TSJ'!$B41+'Sentencias TSJ'!$C41+'Sentencias TSJ'!$D41)=0,"-",'Sentencias TSJ'!B41/('Sentencias TSJ'!$B41+'Sentencias TSJ'!$C41+'Sentencias TSJ'!$D41))</f>
        <v>0.69892473118279574</v>
      </c>
      <c r="C40" s="23">
        <f>IF(('Sentencias TSJ'!$B41+'Sentencias TSJ'!$C41+'Sentencias TSJ'!$D41)=0,"-",'Sentencias TSJ'!C41/('Sentencias TSJ'!$B41+'Sentencias TSJ'!$C41+'Sentencias TSJ'!$D41))</f>
        <v>0.17204301075268819</v>
      </c>
      <c r="D40" s="23">
        <f>IF(('Sentencias TSJ'!$B41+'Sentencias TSJ'!$C41+'Sentencias TSJ'!$D41)=0,"-",'Sentencias TSJ'!D41/('Sentencias TSJ'!$B41+'Sentencias TSJ'!$C41+'Sentencias TSJ'!$D41))</f>
        <v>0.12903225806451613</v>
      </c>
      <c r="E40" s="23">
        <f>IF(('Sentencias TSJ'!$E41+'Sentencias TSJ'!$F41+'Sentencias TSJ'!$G41)=0,"-",'Sentencias TSJ'!E41/('Sentencias TSJ'!$E41+'Sentencias TSJ'!$F41+'Sentencias TSJ'!$G41))</f>
        <v>0.6</v>
      </c>
      <c r="F40" s="23">
        <f>IF(('Sentencias TSJ'!$E41+'Sentencias TSJ'!$F41+'Sentencias TSJ'!$G41)=0,"-",'Sentencias TSJ'!F41/('Sentencias TSJ'!$E41+'Sentencias TSJ'!$F41+'Sentencias TSJ'!$G41))</f>
        <v>0</v>
      </c>
      <c r="G40" s="23">
        <f>IF(('Sentencias TSJ'!$E41+'Sentencias TSJ'!$F41+'Sentencias TSJ'!$G41)=0,"-",'Sentencias TSJ'!G41/('Sentencias TSJ'!$E41+'Sentencias TSJ'!$F41+'Sentencias TSJ'!$G41))</f>
        <v>0.4</v>
      </c>
      <c r="H40" s="23">
        <f>IF(('Sentencias TSJ'!$H41+'Sentencias TSJ'!$I41+'Sentencias TSJ'!$J41)=0,"-",'Sentencias TSJ'!H41/('Sentencias TSJ'!$H41+'Sentencias TSJ'!$I41+'Sentencias TSJ'!$J41))</f>
        <v>0.9</v>
      </c>
      <c r="I40" s="23">
        <f>IF(('Sentencias TSJ'!$H41+'Sentencias TSJ'!$I41+'Sentencias TSJ'!$J41)=0,"-",'Sentencias TSJ'!I41/('Sentencias TSJ'!$H41+'Sentencias TSJ'!$I41+'Sentencias TSJ'!$J41))</f>
        <v>0.1</v>
      </c>
      <c r="J40" s="23">
        <f>IF(('Sentencias TSJ'!$H41+'Sentencias TSJ'!$I41+'Sentencias TSJ'!$J41)=0,"-",'Sentencias TSJ'!J41/('Sentencias TSJ'!$H41+'Sentencias TSJ'!$I41+'Sentencias TSJ'!$J41))</f>
        <v>0</v>
      </c>
      <c r="K40" s="23">
        <f>IF(('Sentencias TSJ'!$K41+'Sentencias TSJ'!$L41+'Sentencias TSJ'!$M41)=0,"-",'Sentencias TSJ'!K41/('Sentencias TSJ'!$K41+'Sentencias TSJ'!$L41+'Sentencias TSJ'!$M41))</f>
        <v>0.71296296296296291</v>
      </c>
      <c r="L40" s="23">
        <f>IF(('Sentencias TSJ'!$K41+'Sentencias TSJ'!$L41+'Sentencias TSJ'!$M41)=0,"-",'Sentencias TSJ'!L41/('Sentencias TSJ'!$K41+'Sentencias TSJ'!$L41+'Sentencias TSJ'!$M41))</f>
        <v>0.15740740740740741</v>
      </c>
      <c r="M40" s="23">
        <f>IF(('Sentencias TSJ'!$K41+'Sentencias TSJ'!$L41+'Sentencias TSJ'!$M41)=0,"-",'Sentencias TSJ'!M41/('Sentencias TSJ'!$K41+'Sentencias TSJ'!$L41+'Sentencias TSJ'!$M41))</f>
        <v>0.12962962962962962</v>
      </c>
    </row>
    <row r="41" spans="1:13" ht="15.75" thickBot="1" x14ac:dyDescent="0.3">
      <c r="A41" s="2" t="s">
        <v>12</v>
      </c>
      <c r="B41" s="23">
        <f>IF(('Sentencias TSJ'!$B42+'Sentencias TSJ'!$C42+'Sentencias TSJ'!$D42)=0,"-",'Sentencias TSJ'!B42/('Sentencias TSJ'!$B42+'Sentencias TSJ'!$C42+'Sentencias TSJ'!$D42))</f>
        <v>0.875</v>
      </c>
      <c r="C41" s="23">
        <f>IF(('Sentencias TSJ'!$B42+'Sentencias TSJ'!$C42+'Sentencias TSJ'!$D42)=0,"-",'Sentencias TSJ'!C42/('Sentencias TSJ'!$B42+'Sentencias TSJ'!$C42+'Sentencias TSJ'!$D42))</f>
        <v>0</v>
      </c>
      <c r="D41" s="23">
        <f>IF(('Sentencias TSJ'!$B42+'Sentencias TSJ'!$C42+'Sentencias TSJ'!$D42)=0,"-",'Sentencias TSJ'!D42/('Sentencias TSJ'!$B42+'Sentencias TSJ'!$C42+'Sentencias TSJ'!$D42))</f>
        <v>0.125</v>
      </c>
      <c r="E41" s="23">
        <f>IF(('Sentencias TSJ'!$E42+'Sentencias TSJ'!$F42+'Sentencias TSJ'!$G42)=0,"-",'Sentencias TSJ'!E42/('Sentencias TSJ'!$E42+'Sentencias TSJ'!$F42+'Sentencias TSJ'!$G42))</f>
        <v>1</v>
      </c>
      <c r="F41" s="23">
        <f>IF(('Sentencias TSJ'!$E42+'Sentencias TSJ'!$F42+'Sentencias TSJ'!$G42)=0,"-",'Sentencias TSJ'!F42/('Sentencias TSJ'!$E42+'Sentencias TSJ'!$F42+'Sentencias TSJ'!$G42))</f>
        <v>0</v>
      </c>
      <c r="G41" s="23">
        <f>IF(('Sentencias TSJ'!$E42+'Sentencias TSJ'!$F42+'Sentencias TSJ'!$G42)=0,"-",'Sentencias TSJ'!G42/('Sentencias TSJ'!$E42+'Sentencias TSJ'!$F42+'Sentencias TSJ'!$G42))</f>
        <v>0</v>
      </c>
      <c r="H41" s="23">
        <f>IF(('Sentencias TSJ'!$H42+'Sentencias TSJ'!$I42+'Sentencias TSJ'!$J42)=0,"-",'Sentencias TSJ'!H42/('Sentencias TSJ'!$H42+'Sentencias TSJ'!$I42+'Sentencias TSJ'!$J42))</f>
        <v>1</v>
      </c>
      <c r="I41" s="23">
        <f>IF(('Sentencias TSJ'!$H42+'Sentencias TSJ'!$I42+'Sentencias TSJ'!$J42)=0,"-",'Sentencias TSJ'!I42/('Sentencias TSJ'!$H42+'Sentencias TSJ'!$I42+'Sentencias TSJ'!$J42))</f>
        <v>0</v>
      </c>
      <c r="J41" s="23">
        <f>IF(('Sentencias TSJ'!$H42+'Sentencias TSJ'!$I42+'Sentencias TSJ'!$J42)=0,"-",'Sentencias TSJ'!J42/('Sentencias TSJ'!$H42+'Sentencias TSJ'!$I42+'Sentencias TSJ'!$J42))</f>
        <v>0</v>
      </c>
      <c r="K41" s="23">
        <f>IF(('Sentencias TSJ'!$K42+'Sentencias TSJ'!$L42+'Sentencias TSJ'!$M42)=0,"-",'Sentencias TSJ'!K42/('Sentencias TSJ'!$K42+'Sentencias TSJ'!$L42+'Sentencias TSJ'!$M42))</f>
        <v>0.92307692307692313</v>
      </c>
      <c r="L41" s="23">
        <f>IF(('Sentencias TSJ'!$K42+'Sentencias TSJ'!$L42+'Sentencias TSJ'!$M42)=0,"-",'Sentencias TSJ'!L42/('Sentencias TSJ'!$K42+'Sentencias TSJ'!$L42+'Sentencias TSJ'!$M42))</f>
        <v>0</v>
      </c>
      <c r="M41" s="23">
        <f>IF(('Sentencias TSJ'!$K42+'Sentencias TSJ'!$L42+'Sentencias TSJ'!$M42)=0,"-",'Sentencias TSJ'!M42/('Sentencias TSJ'!$K42+'Sentencias TSJ'!$L42+'Sentencias TSJ'!$M42))</f>
        <v>7.6923076923076927E-2</v>
      </c>
    </row>
    <row r="42" spans="1:13" ht="15.75" thickBot="1" x14ac:dyDescent="0.3">
      <c r="A42" s="2" t="s">
        <v>13</v>
      </c>
      <c r="B42" s="23">
        <f>IF(('Sentencias TSJ'!$B43+'Sentencias TSJ'!$C43+'Sentencias TSJ'!$D43)=0,"-",'Sentencias TSJ'!B43/('Sentencias TSJ'!$B43+'Sentencias TSJ'!$C43+'Sentencias TSJ'!$D43))</f>
        <v>0.72727272727272729</v>
      </c>
      <c r="C42" s="23">
        <f>IF(('Sentencias TSJ'!$B43+'Sentencias TSJ'!$C43+'Sentencias TSJ'!$D43)=0,"-",'Sentencias TSJ'!C43/('Sentencias TSJ'!$B43+'Sentencias TSJ'!$C43+'Sentencias TSJ'!$D43))</f>
        <v>0.18181818181818182</v>
      </c>
      <c r="D42" s="23">
        <f>IF(('Sentencias TSJ'!$B43+'Sentencias TSJ'!$C43+'Sentencias TSJ'!$D43)=0,"-",'Sentencias TSJ'!D43/('Sentencias TSJ'!$B43+'Sentencias TSJ'!$C43+'Sentencias TSJ'!$D43))</f>
        <v>9.0909090909090912E-2</v>
      </c>
      <c r="E42" s="23">
        <f>IF(('Sentencias TSJ'!$E43+'Sentencias TSJ'!$F43+'Sentencias TSJ'!$G43)=0,"-",'Sentencias TSJ'!E43/('Sentencias TSJ'!$E43+'Sentencias TSJ'!$F43+'Sentencias TSJ'!$G43))</f>
        <v>1</v>
      </c>
      <c r="F42" s="23">
        <f>IF(('Sentencias TSJ'!$E43+'Sentencias TSJ'!$F43+'Sentencias TSJ'!$G43)=0,"-",'Sentencias TSJ'!F43/('Sentencias TSJ'!$E43+'Sentencias TSJ'!$F43+'Sentencias TSJ'!$G43))</f>
        <v>0</v>
      </c>
      <c r="G42" s="23">
        <f>IF(('Sentencias TSJ'!$E43+'Sentencias TSJ'!$F43+'Sentencias TSJ'!$G43)=0,"-",'Sentencias TSJ'!G43/('Sentencias TSJ'!$E43+'Sentencias TSJ'!$F43+'Sentencias TSJ'!$G43))</f>
        <v>0</v>
      </c>
      <c r="H42" s="23">
        <f>IF(('Sentencias TSJ'!$H43+'Sentencias TSJ'!$I43+'Sentencias TSJ'!$J43)=0,"-",'Sentencias TSJ'!H43/('Sentencias TSJ'!$H43+'Sentencias TSJ'!$I43+'Sentencias TSJ'!$J43))</f>
        <v>0.42857142857142855</v>
      </c>
      <c r="I42" s="23">
        <f>IF(('Sentencias TSJ'!$H43+'Sentencias TSJ'!$I43+'Sentencias TSJ'!$J43)=0,"-",'Sentencias TSJ'!I43/('Sentencias TSJ'!$H43+'Sentencias TSJ'!$I43+'Sentencias TSJ'!$J43))</f>
        <v>0</v>
      </c>
      <c r="J42" s="23">
        <f>IF(('Sentencias TSJ'!$H43+'Sentencias TSJ'!$I43+'Sentencias TSJ'!$J43)=0,"-",'Sentencias TSJ'!J43/('Sentencias TSJ'!$H43+'Sentencias TSJ'!$I43+'Sentencias TSJ'!$J43))</f>
        <v>0.5714285714285714</v>
      </c>
      <c r="K42" s="23">
        <f>IF(('Sentencias TSJ'!$K43+'Sentencias TSJ'!$L43+'Sentencias TSJ'!$M43)=0,"-",'Sentencias TSJ'!K43/('Sentencias TSJ'!$K43+'Sentencias TSJ'!$L43+'Sentencias TSJ'!$M43))</f>
        <v>0.68292682926829273</v>
      </c>
      <c r="L42" s="23">
        <f>IF(('Sentencias TSJ'!$K43+'Sentencias TSJ'!$L43+'Sentencias TSJ'!$M43)=0,"-",'Sentencias TSJ'!L43/('Sentencias TSJ'!$K43+'Sentencias TSJ'!$L43+'Sentencias TSJ'!$M43))</f>
        <v>0.14634146341463414</v>
      </c>
      <c r="M42" s="23">
        <f>IF(('Sentencias TSJ'!$K43+'Sentencias TSJ'!$L43+'Sentencias TSJ'!$M43)=0,"-",'Sentencias TSJ'!M43/('Sentencias TSJ'!$K43+'Sentencias TSJ'!$L43+'Sentencias TSJ'!$M43))</f>
        <v>0.17073170731707318</v>
      </c>
    </row>
    <row r="43" spans="1:13" ht="15.75" thickBot="1" x14ac:dyDescent="0.3">
      <c r="A43" s="2" t="s">
        <v>14</v>
      </c>
      <c r="B43" s="23">
        <f>IF(('Sentencias TSJ'!$B44+'Sentencias TSJ'!$C44+'Sentencias TSJ'!$D44)=0,"-",'Sentencias TSJ'!B44/('Sentencias TSJ'!$B44+'Sentencias TSJ'!$C44+'Sentencias TSJ'!$D44))</f>
        <v>0.80327868852459017</v>
      </c>
      <c r="C43" s="23">
        <f>IF(('Sentencias TSJ'!$B44+'Sentencias TSJ'!$C44+'Sentencias TSJ'!$D44)=0,"-",'Sentencias TSJ'!C44/('Sentencias TSJ'!$B44+'Sentencias TSJ'!$C44+'Sentencias TSJ'!$D44))</f>
        <v>6.5573770491803282E-2</v>
      </c>
      <c r="D43" s="23">
        <f>IF(('Sentencias TSJ'!$B44+'Sentencias TSJ'!$C44+'Sentencias TSJ'!$D44)=0,"-",'Sentencias TSJ'!D44/('Sentencias TSJ'!$B44+'Sentencias TSJ'!$C44+'Sentencias TSJ'!$D44))</f>
        <v>0.13114754098360656</v>
      </c>
      <c r="E43" s="23">
        <f>IF(('Sentencias TSJ'!$E44+'Sentencias TSJ'!$F44+'Sentencias TSJ'!$G44)=0,"-",'Sentencias TSJ'!E44/('Sentencias TSJ'!$E44+'Sentencias TSJ'!$F44+'Sentencias TSJ'!$G44))</f>
        <v>1</v>
      </c>
      <c r="F43" s="23">
        <f>IF(('Sentencias TSJ'!$E44+'Sentencias TSJ'!$F44+'Sentencias TSJ'!$G44)=0,"-",'Sentencias TSJ'!F44/('Sentencias TSJ'!$E44+'Sentencias TSJ'!$F44+'Sentencias TSJ'!$G44))</f>
        <v>0</v>
      </c>
      <c r="G43" s="23">
        <f>IF(('Sentencias TSJ'!$E44+'Sentencias TSJ'!$F44+'Sentencias TSJ'!$G44)=0,"-",'Sentencias TSJ'!G44/('Sentencias TSJ'!$E44+'Sentencias TSJ'!$F44+'Sentencias TSJ'!$G44))</f>
        <v>0</v>
      </c>
      <c r="H43" s="23">
        <f>IF(('Sentencias TSJ'!$H44+'Sentencias TSJ'!$I44+'Sentencias TSJ'!$J44)=0,"-",'Sentencias TSJ'!H44/('Sentencias TSJ'!$H44+'Sentencias TSJ'!$I44+'Sentencias TSJ'!$J44))</f>
        <v>0.66666666666666663</v>
      </c>
      <c r="I43" s="23">
        <f>IF(('Sentencias TSJ'!$H44+'Sentencias TSJ'!$I44+'Sentencias TSJ'!$J44)=0,"-",'Sentencias TSJ'!I44/('Sentencias TSJ'!$H44+'Sentencias TSJ'!$I44+'Sentencias TSJ'!$J44))</f>
        <v>0.13333333333333333</v>
      </c>
      <c r="J43" s="23">
        <f>IF(('Sentencias TSJ'!$H44+'Sentencias TSJ'!$I44+'Sentencias TSJ'!$J44)=0,"-",'Sentencias TSJ'!J44/('Sentencias TSJ'!$H44+'Sentencias TSJ'!$I44+'Sentencias TSJ'!$J44))</f>
        <v>0.2</v>
      </c>
      <c r="K43" s="23">
        <f>IF(('Sentencias TSJ'!$K44+'Sentencias TSJ'!$L44+'Sentencias TSJ'!$M44)=0,"-",'Sentencias TSJ'!K44/('Sentencias TSJ'!$K44+'Sentencias TSJ'!$L44+'Sentencias TSJ'!$M44))</f>
        <v>0.79720279720279719</v>
      </c>
      <c r="L43" s="23">
        <f>IF(('Sentencias TSJ'!$K44+'Sentencias TSJ'!$L44+'Sentencias TSJ'!$M44)=0,"-",'Sentencias TSJ'!L44/('Sentencias TSJ'!$K44+'Sentencias TSJ'!$L44+'Sentencias TSJ'!$M44))</f>
        <v>6.9930069930069935E-2</v>
      </c>
      <c r="M43" s="23">
        <f>IF(('Sentencias TSJ'!$K44+'Sentencias TSJ'!$L44+'Sentencias TSJ'!$M44)=0,"-",'Sentencias TSJ'!M44/('Sentencias TSJ'!$K44+'Sentencias TSJ'!$L44+'Sentencias TSJ'!$M44))</f>
        <v>0.13286713286713286</v>
      </c>
    </row>
    <row r="44" spans="1:13" ht="15.75" thickBot="1" x14ac:dyDescent="0.3">
      <c r="A44" s="2" t="s">
        <v>15</v>
      </c>
      <c r="B44" s="23">
        <f>IF(('Sentencias TSJ'!$B45+'Sentencias TSJ'!$C45+'Sentencias TSJ'!$D45)=0,"-",'Sentencias TSJ'!B45/('Sentencias TSJ'!$B45+'Sentencias TSJ'!$C45+'Sentencias TSJ'!$D45))</f>
        <v>0.78260869565217395</v>
      </c>
      <c r="C44" s="23">
        <f>IF(('Sentencias TSJ'!$B45+'Sentencias TSJ'!$C45+'Sentencias TSJ'!$D45)=0,"-",'Sentencias TSJ'!C45/('Sentencias TSJ'!$B45+'Sentencias TSJ'!$C45+'Sentencias TSJ'!$D45))</f>
        <v>8.6956521739130432E-2</v>
      </c>
      <c r="D44" s="23">
        <f>IF(('Sentencias TSJ'!$B45+'Sentencias TSJ'!$C45+'Sentencias TSJ'!$D45)=0,"-",'Sentencias TSJ'!D45/('Sentencias TSJ'!$B45+'Sentencias TSJ'!$C45+'Sentencias TSJ'!$D45))</f>
        <v>0.13043478260869565</v>
      </c>
      <c r="E44" s="23" t="str">
        <f>IF(('Sentencias TSJ'!$E45+'Sentencias TSJ'!$F45+'Sentencias TSJ'!$G45)=0,"-",'Sentencias TSJ'!E45/('Sentencias TSJ'!$E45+'Sentencias TSJ'!$F45+'Sentencias TSJ'!$G45))</f>
        <v>-</v>
      </c>
      <c r="F44" s="23" t="str">
        <f>IF(('Sentencias TSJ'!$E45+'Sentencias TSJ'!$F45+'Sentencias TSJ'!$G45)=0,"-",'Sentencias TSJ'!F45/('Sentencias TSJ'!$E45+'Sentencias TSJ'!$F45+'Sentencias TSJ'!$G45))</f>
        <v>-</v>
      </c>
      <c r="G44" s="23" t="str">
        <f>IF(('Sentencias TSJ'!$E45+'Sentencias TSJ'!$F45+'Sentencias TSJ'!$G45)=0,"-",'Sentencias TSJ'!G45/('Sentencias TSJ'!$E45+'Sentencias TSJ'!$F45+'Sentencias TSJ'!$G45))</f>
        <v>-</v>
      </c>
      <c r="H44" s="23">
        <f>IF(('Sentencias TSJ'!$H45+'Sentencias TSJ'!$I45+'Sentencias TSJ'!$J45)=0,"-",'Sentencias TSJ'!H45/('Sentencias TSJ'!$H45+'Sentencias TSJ'!$I45+'Sentencias TSJ'!$J45))</f>
        <v>1</v>
      </c>
      <c r="I44" s="23">
        <f>IF(('Sentencias TSJ'!$H45+'Sentencias TSJ'!$I45+'Sentencias TSJ'!$J45)=0,"-",'Sentencias TSJ'!I45/('Sentencias TSJ'!$H45+'Sentencias TSJ'!$I45+'Sentencias TSJ'!$J45))</f>
        <v>0</v>
      </c>
      <c r="J44" s="23">
        <f>IF(('Sentencias TSJ'!$H45+'Sentencias TSJ'!$I45+'Sentencias TSJ'!$J45)=0,"-",'Sentencias TSJ'!J45/('Sentencias TSJ'!$H45+'Sentencias TSJ'!$I45+'Sentencias TSJ'!$J45))</f>
        <v>0</v>
      </c>
      <c r="K44" s="23">
        <f>IF(('Sentencias TSJ'!$K45+'Sentencias TSJ'!$L45+'Sentencias TSJ'!$M45)=0,"-",'Sentencias TSJ'!K45/('Sentencias TSJ'!$K45+'Sentencias TSJ'!$L45+'Sentencias TSJ'!$M45))</f>
        <v>0.8</v>
      </c>
      <c r="L44" s="23">
        <f>IF(('Sentencias TSJ'!$K45+'Sentencias TSJ'!$L45+'Sentencias TSJ'!$M45)=0,"-",'Sentencias TSJ'!L45/('Sentencias TSJ'!$K45+'Sentencias TSJ'!$L45+'Sentencias TSJ'!$M45))</f>
        <v>0.08</v>
      </c>
      <c r="M44" s="23">
        <f>IF(('Sentencias TSJ'!$K45+'Sentencias TSJ'!$L45+'Sentencias TSJ'!$M45)=0,"-",'Sentencias TSJ'!M45/('Sentencias TSJ'!$K45+'Sentencias TSJ'!$L45+'Sentencias TSJ'!$M45))</f>
        <v>0.12</v>
      </c>
    </row>
    <row r="45" spans="1:13" ht="15.75" thickBot="1" x14ac:dyDescent="0.3">
      <c r="A45" s="2" t="s">
        <v>16</v>
      </c>
      <c r="B45" s="23">
        <f>IF(('Sentencias TSJ'!$B46+'Sentencias TSJ'!$C46+'Sentencias TSJ'!$D46)=0,"-",'Sentencias TSJ'!B46/('Sentencias TSJ'!$B46+'Sentencias TSJ'!$C46+'Sentencias TSJ'!$D46))</f>
        <v>0.7</v>
      </c>
      <c r="C45" s="23">
        <f>IF(('Sentencias TSJ'!$B46+'Sentencias TSJ'!$C46+'Sentencias TSJ'!$D46)=0,"-",'Sentencias TSJ'!C46/('Sentencias TSJ'!$B46+'Sentencias TSJ'!$C46+'Sentencias TSJ'!$D46))</f>
        <v>0.1</v>
      </c>
      <c r="D45" s="23">
        <f>IF(('Sentencias TSJ'!$B46+'Sentencias TSJ'!$C46+'Sentencias TSJ'!$D46)=0,"-",'Sentencias TSJ'!D46/('Sentencias TSJ'!$B46+'Sentencias TSJ'!$C46+'Sentencias TSJ'!$D46))</f>
        <v>0.2</v>
      </c>
      <c r="E45" s="23">
        <f>IF(('Sentencias TSJ'!$E46+'Sentencias TSJ'!$F46+'Sentencias TSJ'!$G46)=0,"-",'Sentencias TSJ'!E46/('Sentencias TSJ'!$E46+'Sentencias TSJ'!$F46+'Sentencias TSJ'!$G46))</f>
        <v>1</v>
      </c>
      <c r="F45" s="23">
        <f>IF(('Sentencias TSJ'!$E46+'Sentencias TSJ'!$F46+'Sentencias TSJ'!$G46)=0,"-",'Sentencias TSJ'!F46/('Sentencias TSJ'!$E46+'Sentencias TSJ'!$F46+'Sentencias TSJ'!$G46))</f>
        <v>0</v>
      </c>
      <c r="G45" s="23">
        <f>IF(('Sentencias TSJ'!$E46+'Sentencias TSJ'!$F46+'Sentencias TSJ'!$G46)=0,"-",'Sentencias TSJ'!G46/('Sentencias TSJ'!$E46+'Sentencias TSJ'!$F46+'Sentencias TSJ'!$G46))</f>
        <v>0</v>
      </c>
      <c r="H45" s="23">
        <f>IF(('Sentencias TSJ'!$H46+'Sentencias TSJ'!$I46+'Sentencias TSJ'!$J46)=0,"-",'Sentencias TSJ'!H46/('Sentencias TSJ'!$H46+'Sentencias TSJ'!$I46+'Sentencias TSJ'!$J46))</f>
        <v>0.5</v>
      </c>
      <c r="I45" s="23">
        <f>IF(('Sentencias TSJ'!$H46+'Sentencias TSJ'!$I46+'Sentencias TSJ'!$J46)=0,"-",'Sentencias TSJ'!I46/('Sentencias TSJ'!$H46+'Sentencias TSJ'!$I46+'Sentencias TSJ'!$J46))</f>
        <v>0</v>
      </c>
      <c r="J45" s="23">
        <f>IF(('Sentencias TSJ'!$H46+'Sentencias TSJ'!$I46+'Sentencias TSJ'!$J46)=0,"-",'Sentencias TSJ'!J46/('Sentencias TSJ'!$H46+'Sentencias TSJ'!$I46+'Sentencias TSJ'!$J46))</f>
        <v>0.5</v>
      </c>
      <c r="K45" s="23">
        <f>IF(('Sentencias TSJ'!$K46+'Sentencias TSJ'!$L46+'Sentencias TSJ'!$M46)=0,"-",'Sentencias TSJ'!K46/('Sentencias TSJ'!$K46+'Sentencias TSJ'!$L46+'Sentencias TSJ'!$M46))</f>
        <v>0.69230769230769229</v>
      </c>
      <c r="L45" s="23">
        <f>IF(('Sentencias TSJ'!$K46+'Sentencias TSJ'!$L46+'Sentencias TSJ'!$M46)=0,"-",'Sentencias TSJ'!L46/('Sentencias TSJ'!$K46+'Sentencias TSJ'!$L46+'Sentencias TSJ'!$M46))</f>
        <v>7.6923076923076927E-2</v>
      </c>
      <c r="M45" s="23">
        <f>IF(('Sentencias TSJ'!$K46+'Sentencias TSJ'!$L46+'Sentencias TSJ'!$M46)=0,"-",'Sentencias TSJ'!M46/('Sentencias TSJ'!$K46+'Sentencias TSJ'!$L46+'Sentencias TSJ'!$M46))</f>
        <v>0.23076923076923078</v>
      </c>
    </row>
    <row r="46" spans="1:13" ht="15.75" thickBot="1" x14ac:dyDescent="0.3">
      <c r="A46" s="2" t="s">
        <v>17</v>
      </c>
      <c r="B46" s="23">
        <f>IF(('Sentencias TSJ'!$B47+'Sentencias TSJ'!$C47+'Sentencias TSJ'!$D47)=0,"-",'Sentencias TSJ'!B47/('Sentencias TSJ'!$B47+'Sentencias TSJ'!$C47+'Sentencias TSJ'!$D47))</f>
        <v>0.91666666666666663</v>
      </c>
      <c r="C46" s="23">
        <f>IF(('Sentencias TSJ'!$B47+'Sentencias TSJ'!$C47+'Sentencias TSJ'!$D47)=0,"-",'Sentencias TSJ'!C47/('Sentencias TSJ'!$B47+'Sentencias TSJ'!$C47+'Sentencias TSJ'!$D47))</f>
        <v>5.5555555555555552E-2</v>
      </c>
      <c r="D46" s="23">
        <f>IF(('Sentencias TSJ'!$B47+'Sentencias TSJ'!$C47+'Sentencias TSJ'!$D47)=0,"-",'Sentencias TSJ'!D47/('Sentencias TSJ'!$B47+'Sentencias TSJ'!$C47+'Sentencias TSJ'!$D47))</f>
        <v>2.7777777777777776E-2</v>
      </c>
      <c r="E46" s="23">
        <f>IF(('Sentencias TSJ'!$E47+'Sentencias TSJ'!$F47+'Sentencias TSJ'!$G47)=0,"-",'Sentencias TSJ'!E47/('Sentencias TSJ'!$E47+'Sentencias TSJ'!$F47+'Sentencias TSJ'!$G47))</f>
        <v>1</v>
      </c>
      <c r="F46" s="23">
        <f>IF(('Sentencias TSJ'!$E47+'Sentencias TSJ'!$F47+'Sentencias TSJ'!$G47)=0,"-",'Sentencias TSJ'!F47/('Sentencias TSJ'!$E47+'Sentencias TSJ'!$F47+'Sentencias TSJ'!$G47))</f>
        <v>0</v>
      </c>
      <c r="G46" s="23">
        <f>IF(('Sentencias TSJ'!$E47+'Sentencias TSJ'!$F47+'Sentencias TSJ'!$G47)=0,"-",'Sentencias TSJ'!G47/('Sentencias TSJ'!$E47+'Sentencias TSJ'!$F47+'Sentencias TSJ'!$G47))</f>
        <v>0</v>
      </c>
      <c r="H46" s="23">
        <f>IF(('Sentencias TSJ'!$H47+'Sentencias TSJ'!$I47+'Sentencias TSJ'!$J47)=0,"-",'Sentencias TSJ'!H47/('Sentencias TSJ'!$H47+'Sentencias TSJ'!$I47+'Sentencias TSJ'!$J47))</f>
        <v>0.83333333333333337</v>
      </c>
      <c r="I46" s="23">
        <f>IF(('Sentencias TSJ'!$H47+'Sentencias TSJ'!$I47+'Sentencias TSJ'!$J47)=0,"-",'Sentencias TSJ'!I47/('Sentencias TSJ'!$H47+'Sentencias TSJ'!$I47+'Sentencias TSJ'!$J47))</f>
        <v>0</v>
      </c>
      <c r="J46" s="23">
        <f>IF(('Sentencias TSJ'!$H47+'Sentencias TSJ'!$I47+'Sentencias TSJ'!$J47)=0,"-",'Sentencias TSJ'!J47/('Sentencias TSJ'!$H47+'Sentencias TSJ'!$I47+'Sentencias TSJ'!$J47))</f>
        <v>0.16666666666666666</v>
      </c>
      <c r="K46" s="23">
        <f>IF(('Sentencias TSJ'!$K47+'Sentencias TSJ'!$L47+'Sentencias TSJ'!$M47)=0,"-",'Sentencias TSJ'!K47/('Sentencias TSJ'!$K47+'Sentencias TSJ'!$L47+'Sentencias TSJ'!$M47))</f>
        <v>0.91111111111111109</v>
      </c>
      <c r="L46" s="23">
        <f>IF(('Sentencias TSJ'!$K47+'Sentencias TSJ'!$L47+'Sentencias TSJ'!$M47)=0,"-",'Sentencias TSJ'!L47/('Sentencias TSJ'!$K47+'Sentencias TSJ'!$L47+'Sentencias TSJ'!$M47))</f>
        <v>4.4444444444444446E-2</v>
      </c>
      <c r="M46" s="23">
        <f>IF(('Sentencias TSJ'!$K47+'Sentencias TSJ'!$L47+'Sentencias TSJ'!$M47)=0,"-",'Sentencias TSJ'!M47/('Sentencias TSJ'!$K47+'Sentencias TSJ'!$L47+'Sentencias TSJ'!$M47))</f>
        <v>4.4444444444444446E-2</v>
      </c>
    </row>
    <row r="47" spans="1:13" ht="15.75" thickBot="1" x14ac:dyDescent="0.3">
      <c r="A47" s="2" t="s">
        <v>18</v>
      </c>
      <c r="B47" s="23">
        <f>IF(('Sentencias TSJ'!$B48+'Sentencias TSJ'!$C48+'Sentencias TSJ'!$D48)=0,"-",'Sentencias TSJ'!B48/('Sentencias TSJ'!$B48+'Sentencias TSJ'!$C48+'Sentencias TSJ'!$D48))</f>
        <v>1</v>
      </c>
      <c r="C47" s="23">
        <f>IF(('Sentencias TSJ'!$B48+'Sentencias TSJ'!$C48+'Sentencias TSJ'!$D48)=0,"-",'Sentencias TSJ'!C48/('Sentencias TSJ'!$B48+'Sentencias TSJ'!$C48+'Sentencias TSJ'!$D48))</f>
        <v>0</v>
      </c>
      <c r="D47" s="23">
        <f>IF(('Sentencias TSJ'!$B48+'Sentencias TSJ'!$C48+'Sentencias TSJ'!$D48)=0,"-",'Sentencias TSJ'!D48/('Sentencias TSJ'!$B48+'Sentencias TSJ'!$C48+'Sentencias TSJ'!$D48))</f>
        <v>0</v>
      </c>
      <c r="E47" s="23" t="str">
        <f>IF(('Sentencias TSJ'!$E48+'Sentencias TSJ'!$F48+'Sentencias TSJ'!$G48)=0,"-",'Sentencias TSJ'!E48/('Sentencias TSJ'!$E48+'Sentencias TSJ'!$F48+'Sentencias TSJ'!$G48))</f>
        <v>-</v>
      </c>
      <c r="F47" s="23" t="str">
        <f>IF(('Sentencias TSJ'!$E48+'Sentencias TSJ'!$F48+'Sentencias TSJ'!$G48)=0,"-",'Sentencias TSJ'!F48/('Sentencias TSJ'!$E48+'Sentencias TSJ'!$F48+'Sentencias TSJ'!$G48))</f>
        <v>-</v>
      </c>
      <c r="G47" s="23" t="str">
        <f>IF(('Sentencias TSJ'!$E48+'Sentencias TSJ'!$F48+'Sentencias TSJ'!$G48)=0,"-",'Sentencias TSJ'!G48/('Sentencias TSJ'!$E48+'Sentencias TSJ'!$F48+'Sentencias TSJ'!$G48))</f>
        <v>-</v>
      </c>
      <c r="H47" s="23" t="str">
        <f>IF(('Sentencias TSJ'!$H48+'Sentencias TSJ'!$I48+'Sentencias TSJ'!$J48)=0,"-",'Sentencias TSJ'!H48/('Sentencias TSJ'!$H48+'Sentencias TSJ'!$I48+'Sentencias TSJ'!$J48))</f>
        <v>-</v>
      </c>
      <c r="I47" s="23" t="str">
        <f>IF(('Sentencias TSJ'!$H48+'Sentencias TSJ'!$I48+'Sentencias TSJ'!$J48)=0,"-",'Sentencias TSJ'!I48/('Sentencias TSJ'!$H48+'Sentencias TSJ'!$I48+'Sentencias TSJ'!$J48))</f>
        <v>-</v>
      </c>
      <c r="J47" s="23" t="str">
        <f>IF(('Sentencias TSJ'!$H48+'Sentencias TSJ'!$I48+'Sentencias TSJ'!$J48)=0,"-",'Sentencias TSJ'!J48/('Sentencias TSJ'!$H48+'Sentencias TSJ'!$I48+'Sentencias TSJ'!$J48))</f>
        <v>-</v>
      </c>
      <c r="K47" s="23">
        <f>IF(('Sentencias TSJ'!$K48+'Sentencias TSJ'!$L48+'Sentencias TSJ'!$M48)=0,"-",'Sentencias TSJ'!K48/('Sentencias TSJ'!$K48+'Sentencias TSJ'!$L48+'Sentencias TSJ'!$M48))</f>
        <v>1</v>
      </c>
      <c r="L47" s="23">
        <f>IF(('Sentencias TSJ'!$K48+'Sentencias TSJ'!$L48+'Sentencias TSJ'!$M48)=0,"-",'Sentencias TSJ'!L48/('Sentencias TSJ'!$K48+'Sentencias TSJ'!$L48+'Sentencias TSJ'!$M48))</f>
        <v>0</v>
      </c>
      <c r="M47" s="23">
        <f>IF(('Sentencias TSJ'!$K48+'Sentencias TSJ'!$L48+'Sentencias TSJ'!$M48)=0,"-",'Sentencias TSJ'!M48/('Sentencias TSJ'!$K48+'Sentencias TSJ'!$L48+'Sentencias TSJ'!$M48))</f>
        <v>0</v>
      </c>
    </row>
    <row r="48" spans="1:13" ht="15.75" thickBot="1" x14ac:dyDescent="0.3">
      <c r="A48" s="3" t="s">
        <v>23</v>
      </c>
      <c r="B48" s="7">
        <f>IF(('Sentencias TSJ'!$B49+'Sentencias TSJ'!$C49+'Sentencias TSJ'!$D49)=0,"-",'Sentencias TSJ'!B49/('Sentencias TSJ'!$B49+'Sentencias TSJ'!$C49+'Sentencias TSJ'!$D49))</f>
        <v>0.79366940211019932</v>
      </c>
      <c r="C48" s="7">
        <f>IF(('Sentencias TSJ'!$B49+'Sentencias TSJ'!$C49+'Sentencias TSJ'!$D49)=0,"-",'Sentencias TSJ'!C49/('Sentencias TSJ'!$B49+'Sentencias TSJ'!$C49+'Sentencias TSJ'!$D49))</f>
        <v>9.1441969519343497E-2</v>
      </c>
      <c r="D48" s="7">
        <f>IF(('Sentencias TSJ'!$B49+'Sentencias TSJ'!$C49+'Sentencias TSJ'!$D49)=0,"-",'Sentencias TSJ'!D49/('Sentencias TSJ'!$B49+'Sentencias TSJ'!$C49+'Sentencias TSJ'!$D49))</f>
        <v>0.11488862837045721</v>
      </c>
      <c r="E48" s="7">
        <f>IF(('Sentencias TSJ'!$E49+'Sentencias TSJ'!$F49+'Sentencias TSJ'!$G49)=0,"-",'Sentencias TSJ'!E49/('Sentencias TSJ'!$E49+'Sentencias TSJ'!$F49+'Sentencias TSJ'!$G49))</f>
        <v>0.7407407407407407</v>
      </c>
      <c r="F48" s="7">
        <f>IF(('Sentencias TSJ'!$E49+'Sentencias TSJ'!$F49+'Sentencias TSJ'!$G49)=0,"-",'Sentencias TSJ'!F49/('Sentencias TSJ'!$E49+'Sentencias TSJ'!$F49+'Sentencias TSJ'!$G49))</f>
        <v>0.12962962962962962</v>
      </c>
      <c r="G48" s="7">
        <f>IF(('Sentencias TSJ'!$E49+'Sentencias TSJ'!$F49+'Sentencias TSJ'!$G49)=0,"-",'Sentencias TSJ'!G49/('Sentencias TSJ'!$E49+'Sentencias TSJ'!$F49+'Sentencias TSJ'!$G49))</f>
        <v>0.12962962962962962</v>
      </c>
      <c r="H48" s="7">
        <f>IF(('Sentencias TSJ'!$H49+'Sentencias TSJ'!$I49+'Sentencias TSJ'!$J49)=0,"-",'Sentencias TSJ'!H49/('Sentencias TSJ'!$H49+'Sentencias TSJ'!$I49+'Sentencias TSJ'!$J49))</f>
        <v>0.69811320754716977</v>
      </c>
      <c r="I48" s="7">
        <f>IF(('Sentencias TSJ'!$H49+'Sentencias TSJ'!$I49+'Sentencias TSJ'!$J49)=0,"-",'Sentencias TSJ'!I49/('Sentencias TSJ'!$H49+'Sentencias TSJ'!$I49+'Sentencias TSJ'!$J49))</f>
        <v>7.5471698113207544E-2</v>
      </c>
      <c r="J48" s="7">
        <f>IF(('Sentencias TSJ'!$H49+'Sentencias TSJ'!$I49+'Sentencias TSJ'!$J49)=0,"-",'Sentencias TSJ'!J49/('Sentencias TSJ'!$H49+'Sentencias TSJ'!$I49+'Sentencias TSJ'!$J49))</f>
        <v>0.22641509433962265</v>
      </c>
      <c r="K48" s="7">
        <f>IF(('Sentencias TSJ'!$K49+'Sentencias TSJ'!$L49+'Sentencias TSJ'!$M49)=0,"-",'Sentencias TSJ'!K49/('Sentencias TSJ'!$K49+'Sentencias TSJ'!$L49+'Sentencias TSJ'!$M49))</f>
        <v>0.77673545966228896</v>
      </c>
      <c r="L48" s="7">
        <f>IF(('Sentencias TSJ'!$K49+'Sentencias TSJ'!$L49+'Sentencias TSJ'!$M49)=0,"-",'Sentencias TSJ'!L49/('Sentencias TSJ'!$K49+'Sentencias TSJ'!$L49+'Sentencias TSJ'!$M49))</f>
        <v>9.0994371482176359E-2</v>
      </c>
      <c r="M48" s="7">
        <f>IF(('Sentencias TSJ'!$K49+'Sentencias TSJ'!$L49+'Sentencias TSJ'!$M49)=0,"-",'Sentencias TSJ'!M49/('Sentencias TSJ'!$K49+'Sentencias TSJ'!$L49+'Sentencias TSJ'!$M49))</f>
        <v>0.13227016885553472</v>
      </c>
    </row>
    <row r="51" spans="1:13" x14ac:dyDescent="0.25">
      <c r="A51" s="36" t="s">
        <v>2</v>
      </c>
      <c r="B51" s="33" t="s">
        <v>33</v>
      </c>
      <c r="C51" s="34"/>
      <c r="D51" s="34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24.75" customHeight="1" x14ac:dyDescent="0.25">
      <c r="A52" s="35"/>
      <c r="B52" s="36" t="s">
        <v>30</v>
      </c>
      <c r="C52" s="37"/>
      <c r="D52" s="37"/>
      <c r="E52" s="36" t="s">
        <v>31</v>
      </c>
      <c r="F52" s="37"/>
      <c r="G52" s="37"/>
      <c r="H52" s="36" t="s">
        <v>32</v>
      </c>
      <c r="I52" s="37"/>
      <c r="J52" s="37"/>
      <c r="K52" s="36" t="s">
        <v>2</v>
      </c>
      <c r="L52" s="37"/>
      <c r="M52" s="37"/>
    </row>
    <row r="53" spans="1:13" ht="51" x14ac:dyDescent="0.25">
      <c r="A53" s="35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TSJ'!$B55+'Sentencias TSJ'!$C55+'Sentencias TSJ'!$D55)=0,"-",'Sentencias TSJ'!B55/('Sentencias TSJ'!$B55+'Sentencias TSJ'!$C55+'Sentencias TSJ'!$D55))</f>
        <v>0.88318042813455655</v>
      </c>
      <c r="C54" s="23">
        <f>IF(('Sentencias TSJ'!$B55+'Sentencias TSJ'!$C55+'Sentencias TSJ'!$D55)=0,"-",'Sentencias TSJ'!C55/('Sentencias TSJ'!$B55+'Sentencias TSJ'!$C55+'Sentencias TSJ'!$D55))</f>
        <v>6.1162079510703363E-2</v>
      </c>
      <c r="D54" s="23">
        <f>IF(('Sentencias TSJ'!$B55+'Sentencias TSJ'!$C55+'Sentencias TSJ'!$D55)=0,"-",'Sentencias TSJ'!D55/('Sentencias TSJ'!$B55+'Sentencias TSJ'!$C55+'Sentencias TSJ'!$D55))</f>
        <v>5.565749235474006E-2</v>
      </c>
      <c r="E54" s="23">
        <f>+'Sentencias TSJ'!E55/('Sentencias TSJ'!E55+'Sentencias TSJ'!F55+'Sentencias TSJ'!G55)</f>
        <v>0.78378378378378377</v>
      </c>
      <c r="F54" s="23">
        <f>+'Sentencias TSJ'!F55/('Sentencias TSJ'!E55+'Sentencias TSJ'!F55+'Sentencias TSJ'!G55)</f>
        <v>6.7567567567567571E-2</v>
      </c>
      <c r="G54" s="23">
        <f>+'Sentencias TSJ'!G55/('Sentencias TSJ'!E55+'Sentencias TSJ'!F55+'Sentencias TSJ'!G55)</f>
        <v>0.14864864864864866</v>
      </c>
      <c r="H54" s="23">
        <f>IF(('Sentencias TSJ'!$H55+'Sentencias TSJ'!$I55+'Sentencias TSJ'!$J55)=0,"-",'Sentencias TSJ'!H55/('Sentencias TSJ'!$H55+'Sentencias TSJ'!$I55+'Sentencias TSJ'!$J55))</f>
        <v>0.82017543859649122</v>
      </c>
      <c r="I54" s="23">
        <f>IF(('Sentencias TSJ'!$H55+'Sentencias TSJ'!$I55+'Sentencias TSJ'!$J55)=0,"-",'Sentencias TSJ'!I55/('Sentencias TSJ'!$H55+'Sentencias TSJ'!$I55+'Sentencias TSJ'!$J55))</f>
        <v>6.5789473684210523E-2</v>
      </c>
      <c r="J54" s="23">
        <f>IF(('Sentencias TSJ'!$H55+'Sentencias TSJ'!$I55+'Sentencias TSJ'!$J55)=0,"-",'Sentencias TSJ'!J55/('Sentencias TSJ'!$H55+'Sentencias TSJ'!$I55+'Sentencias TSJ'!$J55))</f>
        <v>0.11403508771929824</v>
      </c>
      <c r="K54" s="23">
        <f>IF(('Sentencias TSJ'!$K55+'Sentencias TSJ'!$L55+'Sentencias TSJ'!$M55)=0,"-",'Sentencias TSJ'!K55/('Sentencias TSJ'!$K55+'Sentencias TSJ'!$L55+'Sentencias TSJ'!$M55))</f>
        <v>0.87196695921528133</v>
      </c>
      <c r="L54" s="23">
        <f>IF(('Sentencias TSJ'!$K55+'Sentencias TSJ'!$L55+'Sentencias TSJ'!$M55)=0,"-",'Sentencias TSJ'!L55/('Sentencias TSJ'!$K55+'Sentencias TSJ'!$L55+'Sentencias TSJ'!$M55))</f>
        <v>6.1951471347444505E-2</v>
      </c>
      <c r="M54" s="23">
        <f>IF(('Sentencias TSJ'!$K55+'Sentencias TSJ'!$L55+'Sentencias TSJ'!$M55)=0,"-",'Sentencias TSJ'!M55/('Sentencias TSJ'!$K55+'Sentencias TSJ'!$L55+'Sentencias TSJ'!$M55))</f>
        <v>6.608156943727414E-2</v>
      </c>
    </row>
    <row r="55" spans="1:13" ht="15.75" thickBot="1" x14ac:dyDescent="0.3">
      <c r="A55" s="2" t="s">
        <v>4</v>
      </c>
      <c r="B55" s="23">
        <f>IF(('Sentencias TSJ'!$B56+'Sentencias TSJ'!$C56+'Sentencias TSJ'!$D56)=0,"-",'Sentencias TSJ'!B56/('Sentencias TSJ'!$B56+'Sentencias TSJ'!$C56+'Sentencias TSJ'!$D56))</f>
        <v>0.87536231884057969</v>
      </c>
      <c r="C55" s="23">
        <f>IF(('Sentencias TSJ'!$B56+'Sentencias TSJ'!$C56+'Sentencias TSJ'!$D56)=0,"-",'Sentencias TSJ'!C56/('Sentencias TSJ'!$B56+'Sentencias TSJ'!$C56+'Sentencias TSJ'!$D56))</f>
        <v>8.1159420289855067E-2</v>
      </c>
      <c r="D55" s="23">
        <f>IF(('Sentencias TSJ'!$B56+'Sentencias TSJ'!$C56+'Sentencias TSJ'!$D56)=0,"-",'Sentencias TSJ'!D56/('Sentencias TSJ'!$B56+'Sentencias TSJ'!$C56+'Sentencias TSJ'!$D56))</f>
        <v>4.3478260869565216E-2</v>
      </c>
      <c r="E55" s="23">
        <f>+'Sentencias TSJ'!E56/('Sentencias TSJ'!E56+'Sentencias TSJ'!F56+'Sentencias TSJ'!G56)</f>
        <v>0.34615384615384615</v>
      </c>
      <c r="F55" s="23">
        <f>+'Sentencias TSJ'!F56/('Sentencias TSJ'!E56+'Sentencias TSJ'!F56+'Sentencias TSJ'!G56)</f>
        <v>0.5</v>
      </c>
      <c r="G55" s="23">
        <f>+'Sentencias TSJ'!G56/('Sentencias TSJ'!E56+'Sentencias TSJ'!F56+'Sentencias TSJ'!G56)</f>
        <v>0.15384615384615385</v>
      </c>
      <c r="H55" s="23">
        <f>IF(('Sentencias TSJ'!$H56+'Sentencias TSJ'!$I56+'Sentencias TSJ'!$J56)=0,"-",'Sentencias TSJ'!H56/('Sentencias TSJ'!$H56+'Sentencias TSJ'!$I56+'Sentencias TSJ'!$J56))</f>
        <v>0.67213114754098358</v>
      </c>
      <c r="I55" s="23">
        <f>IF(('Sentencias TSJ'!$H56+'Sentencias TSJ'!$I56+'Sentencias TSJ'!$J56)=0,"-",'Sentencias TSJ'!I56/('Sentencias TSJ'!$H56+'Sentencias TSJ'!$I56+'Sentencias TSJ'!$J56))</f>
        <v>0.16393442622950818</v>
      </c>
      <c r="J55" s="23">
        <f>IF(('Sentencias TSJ'!$H56+'Sentencias TSJ'!$I56+'Sentencias TSJ'!$J56)=0,"-",'Sentencias TSJ'!J56/('Sentencias TSJ'!$H56+'Sentencias TSJ'!$I56+'Sentencias TSJ'!$J56))</f>
        <v>0.16393442622950818</v>
      </c>
      <c r="K55" s="23">
        <f>IF(('Sentencias TSJ'!$K56+'Sentencias TSJ'!$L56+'Sentencias TSJ'!$M56)=0,"-",'Sentencias TSJ'!K56/('Sentencias TSJ'!$K56+'Sentencias TSJ'!$L56+'Sentencias TSJ'!$M56))</f>
        <v>0.81481481481481477</v>
      </c>
      <c r="L55" s="23">
        <f>IF(('Sentencias TSJ'!$K56+'Sentencias TSJ'!$L56+'Sentencias TSJ'!$M56)=0,"-",'Sentencias TSJ'!L56/('Sentencias TSJ'!$K56+'Sentencias TSJ'!$L56+'Sentencias TSJ'!$M56))</f>
        <v>0.11805555555555555</v>
      </c>
      <c r="M55" s="23">
        <f>IF(('Sentencias TSJ'!$K56+'Sentencias TSJ'!$L56+'Sentencias TSJ'!$M56)=0,"-",'Sentencias TSJ'!M56/('Sentencias TSJ'!$K56+'Sentencias TSJ'!$L56+'Sentencias TSJ'!$M56))</f>
        <v>6.7129629629629636E-2</v>
      </c>
    </row>
    <row r="56" spans="1:13" ht="15.75" thickBot="1" x14ac:dyDescent="0.3">
      <c r="A56" s="2" t="s">
        <v>5</v>
      </c>
      <c r="B56" s="23">
        <f>IF(('Sentencias TSJ'!$B57+'Sentencias TSJ'!$C57+'Sentencias TSJ'!$D57)=0,"-",'Sentencias TSJ'!B57/('Sentencias TSJ'!$B57+'Sentencias TSJ'!$C57+'Sentencias TSJ'!$D57))</f>
        <v>0.87878787878787878</v>
      </c>
      <c r="C56" s="23">
        <f>IF(('Sentencias TSJ'!$B57+'Sentencias TSJ'!$C57+'Sentencias TSJ'!$D57)=0,"-",'Sentencias TSJ'!C57/('Sentencias TSJ'!$B57+'Sentencias TSJ'!$C57+'Sentencias TSJ'!$D57))</f>
        <v>6.0606060606060608E-2</v>
      </c>
      <c r="D56" s="23">
        <f>IF(('Sentencias TSJ'!$B57+'Sentencias TSJ'!$C57+'Sentencias TSJ'!$D57)=0,"-",'Sentencias TSJ'!D57/('Sentencias TSJ'!$B57+'Sentencias TSJ'!$C57+'Sentencias TSJ'!$D57))</f>
        <v>6.0606060606060608E-2</v>
      </c>
      <c r="E56" s="23">
        <f>+'Sentencias TSJ'!E57/('Sentencias TSJ'!E57+'Sentencias TSJ'!F57+'Sentencias TSJ'!G57)</f>
        <v>0.5</v>
      </c>
      <c r="F56" s="23">
        <f>+'Sentencias TSJ'!F57/('Sentencias TSJ'!E57+'Sentencias TSJ'!F57+'Sentencias TSJ'!G57)</f>
        <v>0.25</v>
      </c>
      <c r="G56" s="23">
        <f>+'Sentencias TSJ'!G57/('Sentencias TSJ'!E57+'Sentencias TSJ'!F57+'Sentencias TSJ'!G57)</f>
        <v>0.25</v>
      </c>
      <c r="H56" s="23">
        <f>IF(('Sentencias TSJ'!$H57+'Sentencias TSJ'!$I57+'Sentencias TSJ'!$J57)=0,"-",'Sentencias TSJ'!H57/('Sentencias TSJ'!$H57+'Sentencias TSJ'!$I57+'Sentencias TSJ'!$J57))</f>
        <v>1</v>
      </c>
      <c r="I56" s="23">
        <f>IF(('Sentencias TSJ'!$H57+'Sentencias TSJ'!$I57+'Sentencias TSJ'!$J57)=0,"-",'Sentencias TSJ'!I57/('Sentencias TSJ'!$H57+'Sentencias TSJ'!$I57+'Sentencias TSJ'!$J57))</f>
        <v>0</v>
      </c>
      <c r="J56" s="23">
        <f>IF(('Sentencias TSJ'!$H57+'Sentencias TSJ'!$I57+'Sentencias TSJ'!$J57)=0,"-",'Sentencias TSJ'!J57/('Sentencias TSJ'!$H57+'Sentencias TSJ'!$I57+'Sentencias TSJ'!$J57))</f>
        <v>0</v>
      </c>
      <c r="K56" s="23">
        <f>IF(('Sentencias TSJ'!$K57+'Sentencias TSJ'!$L57+'Sentencias TSJ'!$M57)=0,"-",'Sentencias TSJ'!K57/('Sentencias TSJ'!$K57+'Sentencias TSJ'!$L57+'Sentencias TSJ'!$M57))</f>
        <v>0.87559808612440193</v>
      </c>
      <c r="L56" s="23">
        <f>IF(('Sentencias TSJ'!$K57+'Sentencias TSJ'!$L57+'Sentencias TSJ'!$M57)=0,"-",'Sentencias TSJ'!L57/('Sentencias TSJ'!$K57+'Sentencias TSJ'!$L57+'Sentencias TSJ'!$M57))</f>
        <v>6.2200956937799042E-2</v>
      </c>
      <c r="M56" s="23">
        <f>IF(('Sentencias TSJ'!$K57+'Sentencias TSJ'!$L57+'Sentencias TSJ'!$M57)=0,"-",'Sentencias TSJ'!M57/('Sentencias TSJ'!$K57+'Sentencias TSJ'!$L57+'Sentencias TSJ'!$M57))</f>
        <v>6.2200956937799042E-2</v>
      </c>
    </row>
    <row r="57" spans="1:13" ht="15.75" thickBot="1" x14ac:dyDescent="0.3">
      <c r="A57" s="2" t="s">
        <v>6</v>
      </c>
      <c r="B57" s="23">
        <f>IF(('Sentencias TSJ'!$B58+'Sentencias TSJ'!$C58+'Sentencias TSJ'!$D58)=0,"-",'Sentencias TSJ'!B58/('Sentencias TSJ'!$B58+'Sentencias TSJ'!$C58+'Sentencias TSJ'!$D58))</f>
        <v>0.8315412186379928</v>
      </c>
      <c r="C57" s="23">
        <f>IF(('Sentencias TSJ'!$B58+'Sentencias TSJ'!$C58+'Sentencias TSJ'!$D58)=0,"-",'Sentencias TSJ'!C58/('Sentencias TSJ'!$B58+'Sentencias TSJ'!$C58+'Sentencias TSJ'!$D58))</f>
        <v>9.3189964157706098E-2</v>
      </c>
      <c r="D57" s="23">
        <f>IF(('Sentencias TSJ'!$B58+'Sentencias TSJ'!$C58+'Sentencias TSJ'!$D58)=0,"-",'Sentencias TSJ'!D58/('Sentencias TSJ'!$B58+'Sentencias TSJ'!$C58+'Sentencias TSJ'!$D58))</f>
        <v>7.5268817204301078E-2</v>
      </c>
      <c r="E57" s="23">
        <f>+'Sentencias TSJ'!E58/('Sentencias TSJ'!E58+'Sentencias TSJ'!F58+'Sentencias TSJ'!G58)</f>
        <v>0.75862068965517238</v>
      </c>
      <c r="F57" s="23">
        <f>+'Sentencias TSJ'!F58/('Sentencias TSJ'!E58+'Sentencias TSJ'!F58+'Sentencias TSJ'!G58)</f>
        <v>6.8965517241379309E-2</v>
      </c>
      <c r="G57" s="23">
        <f>+'Sentencias TSJ'!G58/('Sentencias TSJ'!E58+'Sentencias TSJ'!F58+'Sentencias TSJ'!G58)</f>
        <v>0.17241379310344829</v>
      </c>
      <c r="H57" s="23">
        <f>IF(('Sentencias TSJ'!$H58+'Sentencias TSJ'!$I58+'Sentencias TSJ'!$J58)=0,"-",'Sentencias TSJ'!H58/('Sentencias TSJ'!$H58+'Sentencias TSJ'!$I58+'Sentencias TSJ'!$J58))</f>
        <v>0.86538461538461542</v>
      </c>
      <c r="I57" s="23">
        <f>IF(('Sentencias TSJ'!$H58+'Sentencias TSJ'!$I58+'Sentencias TSJ'!$J58)=0,"-",'Sentencias TSJ'!I58/('Sentencias TSJ'!$H58+'Sentencias TSJ'!$I58+'Sentencias TSJ'!$J58))</f>
        <v>9.6153846153846159E-2</v>
      </c>
      <c r="J57" s="23">
        <f>IF(('Sentencias TSJ'!$H58+'Sentencias TSJ'!$I58+'Sentencias TSJ'!$J58)=0,"-",'Sentencias TSJ'!J58/('Sentencias TSJ'!$H58+'Sentencias TSJ'!$I58+'Sentencias TSJ'!$J58))</f>
        <v>3.8461538461538464E-2</v>
      </c>
      <c r="K57" s="23">
        <f>IF(('Sentencias TSJ'!$K58+'Sentencias TSJ'!$L58+'Sentencias TSJ'!$M58)=0,"-",'Sentencias TSJ'!K58/('Sentencias TSJ'!$K58+'Sentencias TSJ'!$L58+'Sentencias TSJ'!$M58))</f>
        <v>0.83098591549295775</v>
      </c>
      <c r="L57" s="23">
        <f>IF(('Sentencias TSJ'!$K58+'Sentencias TSJ'!$L58+'Sentencias TSJ'!$M58)=0,"-",'Sentencias TSJ'!L58/('Sentencias TSJ'!$K58+'Sentencias TSJ'!$L58+'Sentencias TSJ'!$M58))</f>
        <v>9.2331768388106417E-2</v>
      </c>
      <c r="M57" s="23">
        <f>IF(('Sentencias TSJ'!$K58+'Sentencias TSJ'!$L58+'Sentencias TSJ'!$M58)=0,"-",'Sentencias TSJ'!M58/('Sentencias TSJ'!$K58+'Sentencias TSJ'!$L58+'Sentencias TSJ'!$M58))</f>
        <v>7.6682316118935834E-2</v>
      </c>
    </row>
    <row r="58" spans="1:13" ht="15.75" thickBot="1" x14ac:dyDescent="0.3">
      <c r="A58" s="2" t="s">
        <v>7</v>
      </c>
      <c r="B58" s="23">
        <f>IF(('Sentencias TSJ'!$B59+'Sentencias TSJ'!$C59+'Sentencias TSJ'!$D59)=0,"-",'Sentencias TSJ'!B59/('Sentencias TSJ'!$B59+'Sentencias TSJ'!$C59+'Sentencias TSJ'!$D59))</f>
        <v>0.83333333333333337</v>
      </c>
      <c r="C58" s="23">
        <f>IF(('Sentencias TSJ'!$B59+'Sentencias TSJ'!$C59+'Sentencias TSJ'!$D59)=0,"-",'Sentencias TSJ'!C59/('Sentencias TSJ'!$B59+'Sentencias TSJ'!$C59+'Sentencias TSJ'!$D59))</f>
        <v>8.2582582582582581E-2</v>
      </c>
      <c r="D58" s="23">
        <f>IF(('Sentencias TSJ'!$B59+'Sentencias TSJ'!$C59+'Sentencias TSJ'!$D59)=0,"-",'Sentencias TSJ'!D59/('Sentencias TSJ'!$B59+'Sentencias TSJ'!$C59+'Sentencias TSJ'!$D59))</f>
        <v>8.408408408408409E-2</v>
      </c>
      <c r="E58" s="23">
        <f>+'Sentencias TSJ'!E59/('Sentencias TSJ'!E59+'Sentencias TSJ'!F59+'Sentencias TSJ'!G59)</f>
        <v>0.76</v>
      </c>
      <c r="F58" s="23">
        <f>+'Sentencias TSJ'!F59/('Sentencias TSJ'!E59+'Sentencias TSJ'!F59+'Sentencias TSJ'!G59)</f>
        <v>0.1</v>
      </c>
      <c r="G58" s="23">
        <f>+'Sentencias TSJ'!G59/('Sentencias TSJ'!E59+'Sentencias TSJ'!F59+'Sentencias TSJ'!G59)</f>
        <v>0.14000000000000001</v>
      </c>
      <c r="H58" s="23">
        <f>IF(('Sentencias TSJ'!$H59+'Sentencias TSJ'!$I59+'Sentencias TSJ'!$J59)=0,"-",'Sentencias TSJ'!H59/('Sentencias TSJ'!$H59+'Sentencias TSJ'!$I59+'Sentencias TSJ'!$J59))</f>
        <v>0.85470085470085466</v>
      </c>
      <c r="I58" s="23">
        <f>IF(('Sentencias TSJ'!$H59+'Sentencias TSJ'!$I59+'Sentencias TSJ'!$J59)=0,"-",'Sentencias TSJ'!I59/('Sentencias TSJ'!$H59+'Sentencias TSJ'!$I59+'Sentencias TSJ'!$J59))</f>
        <v>5.128205128205128E-2</v>
      </c>
      <c r="J58" s="23">
        <f>IF(('Sentencias TSJ'!$H59+'Sentencias TSJ'!$I59+'Sentencias TSJ'!$J59)=0,"-",'Sentencias TSJ'!J59/('Sentencias TSJ'!$H59+'Sentencias TSJ'!$I59+'Sentencias TSJ'!$J59))</f>
        <v>9.4017094017094016E-2</v>
      </c>
      <c r="K58" s="23">
        <f>IF(('Sentencias TSJ'!$K59+'Sentencias TSJ'!$L59+'Sentencias TSJ'!$M59)=0,"-",'Sentencias TSJ'!K59/('Sentencias TSJ'!$K59+'Sentencias TSJ'!$L59+'Sentencias TSJ'!$M59))</f>
        <v>0.83193277310924374</v>
      </c>
      <c r="L58" s="23">
        <f>IF(('Sentencias TSJ'!$K59+'Sentencias TSJ'!$L59+'Sentencias TSJ'!$M59)=0,"-",'Sentencias TSJ'!L59/('Sentencias TSJ'!$K59+'Sentencias TSJ'!$L59+'Sentencias TSJ'!$M59))</f>
        <v>7.9231692677070822E-2</v>
      </c>
      <c r="M58" s="23">
        <f>IF(('Sentencias TSJ'!$K59+'Sentencias TSJ'!$L59+'Sentencias TSJ'!$M59)=0,"-",'Sentencias TSJ'!M59/('Sentencias TSJ'!$K59+'Sentencias TSJ'!$L59+'Sentencias TSJ'!$M59))</f>
        <v>8.883553421368548E-2</v>
      </c>
    </row>
    <row r="59" spans="1:13" ht="15.75" thickBot="1" x14ac:dyDescent="0.3">
      <c r="A59" s="2" t="s">
        <v>8</v>
      </c>
      <c r="B59" s="23">
        <f>IF(('Sentencias TSJ'!$B60+'Sentencias TSJ'!$C60+'Sentencias TSJ'!$D60)=0,"-",'Sentencias TSJ'!B60/('Sentencias TSJ'!$B60+'Sentencias TSJ'!$C60+'Sentencias TSJ'!$D60))</f>
        <v>0.80147058823529416</v>
      </c>
      <c r="C59" s="23">
        <f>IF(('Sentencias TSJ'!$B60+'Sentencias TSJ'!$C60+'Sentencias TSJ'!$D60)=0,"-",'Sentencias TSJ'!C60/('Sentencias TSJ'!$B60+'Sentencias TSJ'!$C60+'Sentencias TSJ'!$D60))</f>
        <v>9.5588235294117641E-2</v>
      </c>
      <c r="D59" s="23">
        <f>IF(('Sentencias TSJ'!$B60+'Sentencias TSJ'!$C60+'Sentencias TSJ'!$D60)=0,"-",'Sentencias TSJ'!D60/('Sentencias TSJ'!$B60+'Sentencias TSJ'!$C60+'Sentencias TSJ'!$D60))</f>
        <v>0.10294117647058823</v>
      </c>
      <c r="E59" s="23">
        <f>+'Sentencias TSJ'!E60/('Sentencias TSJ'!E60+'Sentencias TSJ'!F60+'Sentencias TSJ'!G60)</f>
        <v>0.76923076923076927</v>
      </c>
      <c r="F59" s="23">
        <f>+'Sentencias TSJ'!F60/('Sentencias TSJ'!E60+'Sentencias TSJ'!F60+'Sentencias TSJ'!G60)</f>
        <v>0.15384615384615385</v>
      </c>
      <c r="G59" s="23">
        <f>+'Sentencias TSJ'!G60/('Sentencias TSJ'!E60+'Sentencias TSJ'!F60+'Sentencias TSJ'!G60)</f>
        <v>7.6923076923076927E-2</v>
      </c>
      <c r="H59" s="23">
        <f>IF(('Sentencias TSJ'!$H60+'Sentencias TSJ'!$I60+'Sentencias TSJ'!$J60)=0,"-",'Sentencias TSJ'!H60/('Sentencias TSJ'!$H60+'Sentencias TSJ'!$I60+'Sentencias TSJ'!$J60))</f>
        <v>0.79166666666666663</v>
      </c>
      <c r="I59" s="23">
        <f>IF(('Sentencias TSJ'!$H60+'Sentencias TSJ'!$I60+'Sentencias TSJ'!$J60)=0,"-",'Sentencias TSJ'!I60/('Sentencias TSJ'!$H60+'Sentencias TSJ'!$I60+'Sentencias TSJ'!$J60))</f>
        <v>8.3333333333333329E-2</v>
      </c>
      <c r="J59" s="23">
        <f>IF(('Sentencias TSJ'!$H60+'Sentencias TSJ'!$I60+'Sentencias TSJ'!$J60)=0,"-",'Sentencias TSJ'!J60/('Sentencias TSJ'!$H60+'Sentencias TSJ'!$I60+'Sentencias TSJ'!$J60))</f>
        <v>0.125</v>
      </c>
      <c r="K59" s="23">
        <f>IF(('Sentencias TSJ'!$K60+'Sentencias TSJ'!$L60+'Sentencias TSJ'!$M60)=0,"-",'Sentencias TSJ'!K60/('Sentencias TSJ'!$K60+'Sentencias TSJ'!$L60+'Sentencias TSJ'!$M60))</f>
        <v>0.79768786127167635</v>
      </c>
      <c r="L59" s="23">
        <f>IF(('Sentencias TSJ'!$K60+'Sentencias TSJ'!$L60+'Sentencias TSJ'!$M60)=0,"-",'Sentencias TSJ'!L60/('Sentencias TSJ'!$K60+'Sentencias TSJ'!$L60+'Sentencias TSJ'!$M60))</f>
        <v>9.8265895953757232E-2</v>
      </c>
      <c r="M59" s="23">
        <f>IF(('Sentencias TSJ'!$K60+'Sentencias TSJ'!$L60+'Sentencias TSJ'!$M60)=0,"-",'Sentencias TSJ'!M60/('Sentencias TSJ'!$K60+'Sentencias TSJ'!$L60+'Sentencias TSJ'!$M60))</f>
        <v>0.10404624277456648</v>
      </c>
    </row>
    <row r="60" spans="1:13" ht="15.75" thickBot="1" x14ac:dyDescent="0.3">
      <c r="A60" s="2" t="s">
        <v>9</v>
      </c>
      <c r="B60" s="23">
        <f>IF(('Sentencias TSJ'!$B61+'Sentencias TSJ'!$C61+'Sentencias TSJ'!$D61)=0,"-",'Sentencias TSJ'!B61/('Sentencias TSJ'!$B61+'Sentencias TSJ'!$C61+'Sentencias TSJ'!$D61))</f>
        <v>0.8773333333333333</v>
      </c>
      <c r="C60" s="23">
        <f>IF(('Sentencias TSJ'!$B61+'Sentencias TSJ'!$C61+'Sentencias TSJ'!$D61)=0,"-",'Sentencias TSJ'!C61/('Sentencias TSJ'!$B61+'Sentencias TSJ'!$C61+'Sentencias TSJ'!$D61))</f>
        <v>6.933333333333333E-2</v>
      </c>
      <c r="D60" s="23">
        <f>IF(('Sentencias TSJ'!$B61+'Sentencias TSJ'!$C61+'Sentencias TSJ'!$D61)=0,"-",'Sentencias TSJ'!D61/('Sentencias TSJ'!$B61+'Sentencias TSJ'!$C61+'Sentencias TSJ'!$D61))</f>
        <v>5.3333333333333337E-2</v>
      </c>
      <c r="E60" s="23">
        <f>+'Sentencias TSJ'!E61/('Sentencias TSJ'!E61+'Sentencias TSJ'!F61+'Sentencias TSJ'!G61)</f>
        <v>0.7</v>
      </c>
      <c r="F60" s="23">
        <f>+'Sentencias TSJ'!F61/('Sentencias TSJ'!E61+'Sentencias TSJ'!F61+'Sentencias TSJ'!G61)</f>
        <v>0.3</v>
      </c>
      <c r="G60" s="23">
        <f>+'Sentencias TSJ'!G61/('Sentencias TSJ'!E61+'Sentencias TSJ'!F61+'Sentencias TSJ'!G61)</f>
        <v>0</v>
      </c>
      <c r="H60" s="23">
        <f>IF(('Sentencias TSJ'!$H61+'Sentencias TSJ'!$I61+'Sentencias TSJ'!$J61)=0,"-",'Sentencias TSJ'!H61/('Sentencias TSJ'!$H61+'Sentencias TSJ'!$I61+'Sentencias TSJ'!$J61))</f>
        <v>0.66666666666666663</v>
      </c>
      <c r="I60" s="23">
        <f>IF(('Sentencias TSJ'!$H61+'Sentencias TSJ'!$I61+'Sentencias TSJ'!$J61)=0,"-",'Sentencias TSJ'!I61/('Sentencias TSJ'!$H61+'Sentencias TSJ'!$I61+'Sentencias TSJ'!$J61))</f>
        <v>0.13333333333333333</v>
      </c>
      <c r="J60" s="23">
        <f>IF(('Sentencias TSJ'!$H61+'Sentencias TSJ'!$I61+'Sentencias TSJ'!$J61)=0,"-",'Sentencias TSJ'!J61/('Sentencias TSJ'!$H61+'Sentencias TSJ'!$I61+'Sentencias TSJ'!$J61))</f>
        <v>0.2</v>
      </c>
      <c r="K60" s="23">
        <f>IF(('Sentencias TSJ'!$K61+'Sentencias TSJ'!$L61+'Sentencias TSJ'!$M61)=0,"-",'Sentencias TSJ'!K61/('Sentencias TSJ'!$K61+'Sentencias TSJ'!$L61+'Sentencias TSJ'!$M61))</f>
        <v>0.85783132530120487</v>
      </c>
      <c r="L60" s="23">
        <f>IF(('Sentencias TSJ'!$K61+'Sentencias TSJ'!$L61+'Sentencias TSJ'!$M61)=0,"-",'Sentencias TSJ'!L61/('Sentencias TSJ'!$K61+'Sentencias TSJ'!$L61+'Sentencias TSJ'!$M61))</f>
        <v>7.9518072289156624E-2</v>
      </c>
      <c r="M60" s="23">
        <f>IF(('Sentencias TSJ'!$K61+'Sentencias TSJ'!$L61+'Sentencias TSJ'!$M61)=0,"-",'Sentencias TSJ'!M61/('Sentencias TSJ'!$K61+'Sentencias TSJ'!$L61+'Sentencias TSJ'!$M61))</f>
        <v>6.2650602409638559E-2</v>
      </c>
    </row>
    <row r="61" spans="1:13" ht="15.75" thickBot="1" x14ac:dyDescent="0.3">
      <c r="A61" s="2" t="s">
        <v>10</v>
      </c>
      <c r="B61" s="23">
        <f>IF(('Sentencias TSJ'!$B62+'Sentencias TSJ'!$C62+'Sentencias TSJ'!$D62)=0,"-",'Sentencias TSJ'!B62/('Sentencias TSJ'!$B62+'Sentencias TSJ'!$C62+'Sentencias TSJ'!$D62))</f>
        <v>0.86473429951690817</v>
      </c>
      <c r="C61" s="23">
        <f>IF(('Sentencias TSJ'!$B62+'Sentencias TSJ'!$C62+'Sentencias TSJ'!$D62)=0,"-",'Sentencias TSJ'!C62/('Sentencias TSJ'!$B62+'Sentencias TSJ'!$C62+'Sentencias TSJ'!$D62))</f>
        <v>8.4541062801932368E-2</v>
      </c>
      <c r="D61" s="23">
        <f>IF(('Sentencias TSJ'!$B62+'Sentencias TSJ'!$C62+'Sentencias TSJ'!$D62)=0,"-",'Sentencias TSJ'!D62/('Sentencias TSJ'!$B62+'Sentencias TSJ'!$C62+'Sentencias TSJ'!$D62))</f>
        <v>5.0724637681159424E-2</v>
      </c>
      <c r="E61" s="23">
        <f>+'Sentencias TSJ'!E62/('Sentencias TSJ'!E62+'Sentencias TSJ'!F62+'Sentencias TSJ'!G62)</f>
        <v>0.6</v>
      </c>
      <c r="F61" s="23">
        <f>+'Sentencias TSJ'!F62/('Sentencias TSJ'!E62+'Sentencias TSJ'!F62+'Sentencias TSJ'!G62)</f>
        <v>0.2</v>
      </c>
      <c r="G61" s="23">
        <f>+'Sentencias TSJ'!G62/('Sentencias TSJ'!E62+'Sentencias TSJ'!F62+'Sentencias TSJ'!G62)</f>
        <v>0.2</v>
      </c>
      <c r="H61" s="23">
        <f>IF(('Sentencias TSJ'!$H62+'Sentencias TSJ'!$I62+'Sentencias TSJ'!$J62)=0,"-",'Sentencias TSJ'!H62/('Sentencias TSJ'!$H62+'Sentencias TSJ'!$I62+'Sentencias TSJ'!$J62))</f>
        <v>0.61111111111111116</v>
      </c>
      <c r="I61" s="23">
        <f>IF(('Sentencias TSJ'!$H62+'Sentencias TSJ'!$I62+'Sentencias TSJ'!$J62)=0,"-",'Sentencias TSJ'!I62/('Sentencias TSJ'!$H62+'Sentencias TSJ'!$I62+'Sentencias TSJ'!$J62))</f>
        <v>0.1111111111111111</v>
      </c>
      <c r="J61" s="23">
        <f>IF(('Sentencias TSJ'!$H62+'Sentencias TSJ'!$I62+'Sentencias TSJ'!$J62)=0,"-",'Sentencias TSJ'!J62/('Sentencias TSJ'!$H62+'Sentencias TSJ'!$I62+'Sentencias TSJ'!$J62))</f>
        <v>0.27777777777777779</v>
      </c>
      <c r="K61" s="23">
        <f>IF(('Sentencias TSJ'!$K62+'Sentencias TSJ'!$L62+'Sentencias TSJ'!$M62)=0,"-",'Sentencias TSJ'!K62/('Sentencias TSJ'!$K62+'Sentencias TSJ'!$L62+'Sentencias TSJ'!$M62))</f>
        <v>0.85125858123569798</v>
      </c>
      <c r="L61" s="23">
        <f>IF(('Sentencias TSJ'!$K62+'Sentencias TSJ'!$L62+'Sentencias TSJ'!$M62)=0,"-",'Sentencias TSJ'!L62/('Sentencias TSJ'!$K62+'Sentencias TSJ'!$L62+'Sentencias TSJ'!$M62))</f>
        <v>8.6956521739130432E-2</v>
      </c>
      <c r="M61" s="23">
        <f>IF(('Sentencias TSJ'!$K62+'Sentencias TSJ'!$L62+'Sentencias TSJ'!$M62)=0,"-",'Sentencias TSJ'!M62/('Sentencias TSJ'!$K62+'Sentencias TSJ'!$L62+'Sentencias TSJ'!$M62))</f>
        <v>6.1784897025171627E-2</v>
      </c>
    </row>
    <row r="62" spans="1:13" ht="15.75" thickBot="1" x14ac:dyDescent="0.3">
      <c r="A62" s="2" t="s">
        <v>11</v>
      </c>
      <c r="B62" s="23">
        <f>IF(('Sentencias TSJ'!$B63+'Sentencias TSJ'!$C63+'Sentencias TSJ'!$D63)=0,"-",'Sentencias TSJ'!B63/('Sentencias TSJ'!$B63+'Sentencias TSJ'!$C63+'Sentencias TSJ'!$D63))</f>
        <v>0.88841506751954513</v>
      </c>
      <c r="C62" s="23">
        <f>IF(('Sentencias TSJ'!$B63+'Sentencias TSJ'!$C63+'Sentencias TSJ'!$D63)=0,"-",'Sentencias TSJ'!C63/('Sentencias TSJ'!$B63+'Sentencias TSJ'!$C63+'Sentencias TSJ'!$D63))</f>
        <v>6.7164179104477612E-2</v>
      </c>
      <c r="D62" s="23">
        <f>IF(('Sentencias TSJ'!$B63+'Sentencias TSJ'!$C63+'Sentencias TSJ'!$D63)=0,"-",'Sentencias TSJ'!D63/('Sentencias TSJ'!$B63+'Sentencias TSJ'!$C63+'Sentencias TSJ'!$D63))</f>
        <v>4.4420753375977257E-2</v>
      </c>
      <c r="E62" s="23">
        <f>+'Sentencias TSJ'!E63/('Sentencias TSJ'!E63+'Sentencias TSJ'!F63+'Sentencias TSJ'!G63)</f>
        <v>0.83898305084745761</v>
      </c>
      <c r="F62" s="23">
        <f>+'Sentencias TSJ'!F63/('Sentencias TSJ'!E63+'Sentencias TSJ'!F63+'Sentencias TSJ'!G63)</f>
        <v>7.0621468926553674E-2</v>
      </c>
      <c r="G62" s="23">
        <f>+'Sentencias TSJ'!G63/('Sentencias TSJ'!E63+'Sentencias TSJ'!F63+'Sentencias TSJ'!G63)</f>
        <v>9.03954802259887E-2</v>
      </c>
      <c r="H62" s="23">
        <f>IF(('Sentencias TSJ'!$H63+'Sentencias TSJ'!$I63+'Sentencias TSJ'!$J63)=0,"-",'Sentencias TSJ'!H63/('Sentencias TSJ'!$H63+'Sentencias TSJ'!$I63+'Sentencias TSJ'!$J63))</f>
        <v>0.8455555555555555</v>
      </c>
      <c r="I62" s="23">
        <f>IF(('Sentencias TSJ'!$H63+'Sentencias TSJ'!$I63+'Sentencias TSJ'!$J63)=0,"-",'Sentencias TSJ'!I63/('Sentencias TSJ'!$H63+'Sentencias TSJ'!$I63+'Sentencias TSJ'!$J63))</f>
        <v>5.7777777777777775E-2</v>
      </c>
      <c r="J62" s="23">
        <f>IF(('Sentencias TSJ'!$H63+'Sentencias TSJ'!$I63+'Sentencias TSJ'!$J63)=0,"-",'Sentencias TSJ'!J63/('Sentencias TSJ'!$H63+'Sentencias TSJ'!$I63+'Sentencias TSJ'!$J63))</f>
        <v>9.6666666666666665E-2</v>
      </c>
      <c r="K62" s="23">
        <f>IF(('Sentencias TSJ'!$K63+'Sentencias TSJ'!$L63+'Sentencias TSJ'!$M63)=0,"-",'Sentencias TSJ'!K63/('Sentencias TSJ'!$K63+'Sentencias TSJ'!$L63+'Sentencias TSJ'!$M63))</f>
        <v>0.87463126843657812</v>
      </c>
      <c r="L62" s="23">
        <f>IF(('Sentencias TSJ'!$K63+'Sentencias TSJ'!$L63+'Sentencias TSJ'!$M63)=0,"-",'Sentencias TSJ'!L63/('Sentencias TSJ'!$K63+'Sentencias TSJ'!$L63+'Sentencias TSJ'!$M63))</f>
        <v>6.5388397246804328E-2</v>
      </c>
      <c r="M62" s="23">
        <f>IF(('Sentencias TSJ'!$K63+'Sentencias TSJ'!$L63+'Sentencias TSJ'!$M63)=0,"-",'Sentencias TSJ'!M63/('Sentencias TSJ'!$K63+'Sentencias TSJ'!$L63+'Sentencias TSJ'!$M63))</f>
        <v>5.9980334316617499E-2</v>
      </c>
    </row>
    <row r="63" spans="1:13" ht="15.75" thickBot="1" x14ac:dyDescent="0.3">
      <c r="A63" s="2" t="s">
        <v>24</v>
      </c>
      <c r="B63" s="23">
        <f>IF(('Sentencias TSJ'!$B64+'Sentencias TSJ'!$C64+'Sentencias TSJ'!$D64)=0,"-",'Sentencias TSJ'!B64/('Sentencias TSJ'!$B64+'Sentencias TSJ'!$C64+'Sentencias TSJ'!$D64))</f>
        <v>0.85014005602240894</v>
      </c>
      <c r="C63" s="23">
        <f>IF(('Sentencias TSJ'!$B64+'Sentencias TSJ'!$C64+'Sentencias TSJ'!$D64)=0,"-",'Sentencias TSJ'!C64/('Sentencias TSJ'!$B64+'Sentencias TSJ'!$C64+'Sentencias TSJ'!$D64))</f>
        <v>8.683473389355742E-2</v>
      </c>
      <c r="D63" s="23">
        <f>IF(('Sentencias TSJ'!$B64+'Sentencias TSJ'!$C64+'Sentencias TSJ'!$D64)=0,"-",'Sentencias TSJ'!D64/('Sentencias TSJ'!$B64+'Sentencias TSJ'!$C64+'Sentencias TSJ'!$D64))</f>
        <v>6.3025210084033612E-2</v>
      </c>
      <c r="E63" s="23">
        <f>+'Sentencias TSJ'!E64/('Sentencias TSJ'!E64+'Sentencias TSJ'!F64+'Sentencias TSJ'!G64)</f>
        <v>0.74626865671641796</v>
      </c>
      <c r="F63" s="23">
        <f>+'Sentencias TSJ'!F64/('Sentencias TSJ'!E64+'Sentencias TSJ'!F64+'Sentencias TSJ'!G64)</f>
        <v>0.13432835820895522</v>
      </c>
      <c r="G63" s="23">
        <f>+'Sentencias TSJ'!G64/('Sentencias TSJ'!E64+'Sentencias TSJ'!F64+'Sentencias TSJ'!G64)</f>
        <v>0.11940298507462686</v>
      </c>
      <c r="H63" s="23">
        <f>IF(('Sentencias TSJ'!$H64+'Sentencias TSJ'!$I64+'Sentencias TSJ'!$J64)=0,"-",'Sentencias TSJ'!H64/('Sentencias TSJ'!$H64+'Sentencias TSJ'!$I64+'Sentencias TSJ'!$J64))</f>
        <v>0.88717948717948714</v>
      </c>
      <c r="I63" s="23">
        <f>IF(('Sentencias TSJ'!$H64+'Sentencias TSJ'!$I64+'Sentencias TSJ'!$J64)=0,"-",'Sentencias TSJ'!I64/('Sentencias TSJ'!$H64+'Sentencias TSJ'!$I64+'Sentencias TSJ'!$J64))</f>
        <v>4.6153846153846156E-2</v>
      </c>
      <c r="J63" s="23">
        <f>IF(('Sentencias TSJ'!$H64+'Sentencias TSJ'!$I64+'Sentencias TSJ'!$J64)=0,"-",'Sentencias TSJ'!J64/('Sentencias TSJ'!$H64+'Sentencias TSJ'!$I64+'Sentencias TSJ'!$J64))</f>
        <v>6.6666666666666666E-2</v>
      </c>
      <c r="K63" s="23">
        <f>IF(('Sentencias TSJ'!$K64+'Sentencias TSJ'!$L64+'Sentencias TSJ'!$M64)=0,"-",'Sentencias TSJ'!K64/('Sentencias TSJ'!$K64+'Sentencias TSJ'!$L64+'Sentencias TSJ'!$M64))</f>
        <v>0.85029585798816565</v>
      </c>
      <c r="L63" s="23">
        <f>IF(('Sentencias TSJ'!$K64+'Sentencias TSJ'!$L64+'Sentencias TSJ'!$M64)=0,"-",'Sentencias TSJ'!L64/('Sentencias TSJ'!$K64+'Sentencias TSJ'!$L64+'Sentencias TSJ'!$M64))</f>
        <v>8.4023668639053251E-2</v>
      </c>
      <c r="M63" s="23">
        <f>IF(('Sentencias TSJ'!$K64+'Sentencias TSJ'!$L64+'Sentencias TSJ'!$M64)=0,"-",'Sentencias TSJ'!M64/('Sentencias TSJ'!$K64+'Sentencias TSJ'!$L64+'Sentencias TSJ'!$M64))</f>
        <v>6.5680473372781059E-2</v>
      </c>
    </row>
    <row r="64" spans="1:13" ht="15.75" thickBot="1" x14ac:dyDescent="0.3">
      <c r="A64" s="2" t="s">
        <v>12</v>
      </c>
      <c r="B64" s="23">
        <f>IF(('Sentencias TSJ'!$B65+'Sentencias TSJ'!$C65+'Sentencias TSJ'!$D65)=0,"-",'Sentencias TSJ'!B65/('Sentencias TSJ'!$B65+'Sentencias TSJ'!$C65+'Sentencias TSJ'!$D65))</f>
        <v>0.85507246376811596</v>
      </c>
      <c r="C64" s="23">
        <f>IF(('Sentencias TSJ'!$B65+'Sentencias TSJ'!$C65+'Sentencias TSJ'!$D65)=0,"-",'Sentencias TSJ'!C65/('Sentencias TSJ'!$B65+'Sentencias TSJ'!$C65+'Sentencias TSJ'!$D65))</f>
        <v>0.10144927536231885</v>
      </c>
      <c r="D64" s="23">
        <f>IF(('Sentencias TSJ'!$B65+'Sentencias TSJ'!$C65+'Sentencias TSJ'!$D65)=0,"-",'Sentencias TSJ'!D65/('Sentencias TSJ'!$B65+'Sentencias TSJ'!$C65+'Sentencias TSJ'!$D65))</f>
        <v>4.3478260869565216E-2</v>
      </c>
      <c r="E64" s="23">
        <f>+'Sentencias TSJ'!E65/('Sentencias TSJ'!E65+'Sentencias TSJ'!F65+'Sentencias TSJ'!G65)</f>
        <v>1</v>
      </c>
      <c r="F64" s="23">
        <f>+'Sentencias TSJ'!F65/('Sentencias TSJ'!E65+'Sentencias TSJ'!F65+'Sentencias TSJ'!G65)</f>
        <v>0</v>
      </c>
      <c r="G64" s="23">
        <f>+'Sentencias TSJ'!G65/('Sentencias TSJ'!E65+'Sentencias TSJ'!F65+'Sentencias TSJ'!G65)</f>
        <v>0</v>
      </c>
      <c r="H64" s="23">
        <f>IF(('Sentencias TSJ'!$H65+'Sentencias TSJ'!$I65+'Sentencias TSJ'!$J65)=0,"-",'Sentencias TSJ'!H65/('Sentencias TSJ'!$H65+'Sentencias TSJ'!$I65+'Sentencias TSJ'!$J65))</f>
        <v>0.875</v>
      </c>
      <c r="I64" s="23">
        <f>IF(('Sentencias TSJ'!$H65+'Sentencias TSJ'!$I65+'Sentencias TSJ'!$J65)=0,"-",'Sentencias TSJ'!I65/('Sentencias TSJ'!$H65+'Sentencias TSJ'!$I65+'Sentencias TSJ'!$J65))</f>
        <v>0.125</v>
      </c>
      <c r="J64" s="23">
        <f>IF(('Sentencias TSJ'!$H65+'Sentencias TSJ'!$I65+'Sentencias TSJ'!$J65)=0,"-",'Sentencias TSJ'!J65/('Sentencias TSJ'!$H65+'Sentencias TSJ'!$I65+'Sentencias TSJ'!$J65))</f>
        <v>0</v>
      </c>
      <c r="K64" s="23">
        <f>IF(('Sentencias TSJ'!$K65+'Sentencias TSJ'!$L65+'Sentencias TSJ'!$M65)=0,"-",'Sentencias TSJ'!K65/('Sentencias TSJ'!$K65+'Sentencias TSJ'!$L65+'Sentencias TSJ'!$M65))</f>
        <v>0.86250000000000004</v>
      </c>
      <c r="L64" s="23">
        <f>IF(('Sentencias TSJ'!$K65+'Sentencias TSJ'!$L65+'Sentencias TSJ'!$M65)=0,"-",'Sentencias TSJ'!L65/('Sentencias TSJ'!$K65+'Sentencias TSJ'!$L65+'Sentencias TSJ'!$M65))</f>
        <v>0.1</v>
      </c>
      <c r="M64" s="23">
        <f>IF(('Sentencias TSJ'!$K65+'Sentencias TSJ'!$L65+'Sentencias TSJ'!$M65)=0,"-",'Sentencias TSJ'!M65/('Sentencias TSJ'!$K65+'Sentencias TSJ'!$L65+'Sentencias TSJ'!$M65))</f>
        <v>3.7499999999999999E-2</v>
      </c>
    </row>
    <row r="65" spans="1:13" ht="15.75" thickBot="1" x14ac:dyDescent="0.3">
      <c r="A65" s="2" t="s">
        <v>13</v>
      </c>
      <c r="B65" s="23">
        <f>IF(('Sentencias TSJ'!$B66+'Sentencias TSJ'!$C66+'Sentencias TSJ'!$D66)=0,"-",'Sentencias TSJ'!B66/('Sentencias TSJ'!$B66+'Sentencias TSJ'!$C66+'Sentencias TSJ'!$D66))</f>
        <v>0.85128205128205126</v>
      </c>
      <c r="C65" s="23">
        <f>IF(('Sentencias TSJ'!$B66+'Sentencias TSJ'!$C66+'Sentencias TSJ'!$D66)=0,"-",'Sentencias TSJ'!C66/('Sentencias TSJ'!$B66+'Sentencias TSJ'!$C66+'Sentencias TSJ'!$D66))</f>
        <v>9.2307692307692313E-2</v>
      </c>
      <c r="D65" s="23">
        <f>IF(('Sentencias TSJ'!$B66+'Sentencias TSJ'!$C66+'Sentencias TSJ'!$D66)=0,"-",'Sentencias TSJ'!D66/('Sentencias TSJ'!$B66+'Sentencias TSJ'!$C66+'Sentencias TSJ'!$D66))</f>
        <v>5.6410256410256411E-2</v>
      </c>
      <c r="E65" s="23">
        <f>+'Sentencias TSJ'!E66/('Sentencias TSJ'!E66+'Sentencias TSJ'!F66+'Sentencias TSJ'!G66)</f>
        <v>0.94444444444444442</v>
      </c>
      <c r="F65" s="23">
        <f>+'Sentencias TSJ'!F66/('Sentencias TSJ'!E66+'Sentencias TSJ'!F66+'Sentencias TSJ'!G66)</f>
        <v>5.5555555555555552E-2</v>
      </c>
      <c r="G65" s="23">
        <f>+'Sentencias TSJ'!G66/('Sentencias TSJ'!E66+'Sentencias TSJ'!F66+'Sentencias TSJ'!G66)</f>
        <v>0</v>
      </c>
      <c r="H65" s="23">
        <f>IF(('Sentencias TSJ'!$H66+'Sentencias TSJ'!$I66+'Sentencias TSJ'!$J66)=0,"-",'Sentencias TSJ'!H66/('Sentencias TSJ'!$H66+'Sentencias TSJ'!$I66+'Sentencias TSJ'!$J66))</f>
        <v>0.69047619047619047</v>
      </c>
      <c r="I65" s="23">
        <f>IF(('Sentencias TSJ'!$H66+'Sentencias TSJ'!$I66+'Sentencias TSJ'!$J66)=0,"-",'Sentencias TSJ'!I66/('Sentencias TSJ'!$H66+'Sentencias TSJ'!$I66+'Sentencias TSJ'!$J66))</f>
        <v>7.1428571428571425E-2</v>
      </c>
      <c r="J65" s="23">
        <f>IF(('Sentencias TSJ'!$H66+'Sentencias TSJ'!$I66+'Sentencias TSJ'!$J66)=0,"-",'Sentencias TSJ'!J66/('Sentencias TSJ'!$H66+'Sentencias TSJ'!$I66+'Sentencias TSJ'!$J66))</f>
        <v>0.23809523809523808</v>
      </c>
      <c r="K65" s="23">
        <f>IF(('Sentencias TSJ'!$K66+'Sentencias TSJ'!$L66+'Sentencias TSJ'!$M66)=0,"-",'Sentencias TSJ'!K66/('Sentencias TSJ'!$K66+'Sentencias TSJ'!$L66+'Sentencias TSJ'!$M66))</f>
        <v>0.84</v>
      </c>
      <c r="L65" s="23">
        <f>IF(('Sentencias TSJ'!$K66+'Sentencias TSJ'!$L66+'Sentencias TSJ'!$M66)=0,"-",'Sentencias TSJ'!L66/('Sentencias TSJ'!$K66+'Sentencias TSJ'!$L66+'Sentencias TSJ'!$M66))</f>
        <v>8.8888888888888892E-2</v>
      </c>
      <c r="M65" s="23">
        <f>IF(('Sentencias TSJ'!$K66+'Sentencias TSJ'!$L66+'Sentencias TSJ'!$M66)=0,"-",'Sentencias TSJ'!M66/('Sentencias TSJ'!$K66+'Sentencias TSJ'!$L66+'Sentencias TSJ'!$M66))</f>
        <v>7.1111111111111111E-2</v>
      </c>
    </row>
    <row r="66" spans="1:13" ht="15.75" thickBot="1" x14ac:dyDescent="0.3">
      <c r="A66" s="2" t="s">
        <v>14</v>
      </c>
      <c r="B66" s="23">
        <f>IF(('Sentencias TSJ'!$B67+'Sentencias TSJ'!$C67+'Sentencias TSJ'!$D67)=0,"-",'Sentencias TSJ'!B67/('Sentencias TSJ'!$B67+'Sentencias TSJ'!$C67+'Sentencias TSJ'!$D67))</f>
        <v>0.89209905660377353</v>
      </c>
      <c r="C66" s="23">
        <f>IF(('Sentencias TSJ'!$B67+'Sentencias TSJ'!$C67+'Sentencias TSJ'!$D67)=0,"-",'Sentencias TSJ'!C67/('Sentencias TSJ'!$B67+'Sentencias TSJ'!$C67+'Sentencias TSJ'!$D67))</f>
        <v>4.4811320754716978E-2</v>
      </c>
      <c r="D66" s="23">
        <f>IF(('Sentencias TSJ'!$B67+'Sentencias TSJ'!$C67+'Sentencias TSJ'!$D67)=0,"-",'Sentencias TSJ'!D67/('Sentencias TSJ'!$B67+'Sentencias TSJ'!$C67+'Sentencias TSJ'!$D67))</f>
        <v>6.3089622641509441E-2</v>
      </c>
      <c r="E66" s="23">
        <f>+'Sentencias TSJ'!E67/('Sentencias TSJ'!E67+'Sentencias TSJ'!F67+'Sentencias TSJ'!G67)</f>
        <v>0.91818181818181821</v>
      </c>
      <c r="F66" s="23">
        <f>+'Sentencias TSJ'!F67/('Sentencias TSJ'!E67+'Sentencias TSJ'!F67+'Sentencias TSJ'!G67)</f>
        <v>1.8181818181818181E-2</v>
      </c>
      <c r="G66" s="23">
        <f>+'Sentencias TSJ'!G67/('Sentencias TSJ'!E67+'Sentencias TSJ'!F67+'Sentencias TSJ'!G67)</f>
        <v>6.363636363636363E-2</v>
      </c>
      <c r="H66" s="23">
        <f>IF(('Sentencias TSJ'!$H67+'Sentencias TSJ'!$I67+'Sentencias TSJ'!$J67)=0,"-",'Sentencias TSJ'!H67/('Sentencias TSJ'!$H67+'Sentencias TSJ'!$I67+'Sentencias TSJ'!$J67))</f>
        <v>0.83712121212121215</v>
      </c>
      <c r="I66" s="23">
        <f>IF(('Sentencias TSJ'!$H67+'Sentencias TSJ'!$I67+'Sentencias TSJ'!$J67)=0,"-",'Sentencias TSJ'!I67/('Sentencias TSJ'!$H67+'Sentencias TSJ'!$I67+'Sentencias TSJ'!$J67))</f>
        <v>3.0303030303030304E-2</v>
      </c>
      <c r="J66" s="23">
        <f>IF(('Sentencias TSJ'!$H67+'Sentencias TSJ'!$I67+'Sentencias TSJ'!$J67)=0,"-",'Sentencias TSJ'!J67/('Sentencias TSJ'!$H67+'Sentencias TSJ'!$I67+'Sentencias TSJ'!$J67))</f>
        <v>0.13257575757575757</v>
      </c>
      <c r="K66" s="23">
        <f>IF(('Sentencias TSJ'!$K67+'Sentencias TSJ'!$L67+'Sentencias TSJ'!$M67)=0,"-",'Sentencias TSJ'!K67/('Sentencias TSJ'!$K67+'Sentencias TSJ'!$L67+'Sentencias TSJ'!$M67))</f>
        <v>0.88647342995169087</v>
      </c>
      <c r="L66" s="23">
        <f>IF(('Sentencias TSJ'!$K67+'Sentencias TSJ'!$L67+'Sentencias TSJ'!$M67)=0,"-",'Sentencias TSJ'!L67/('Sentencias TSJ'!$K67+'Sentencias TSJ'!$L67+'Sentencias TSJ'!$M67))</f>
        <v>4.1545893719806763E-2</v>
      </c>
      <c r="M66" s="23">
        <f>IF(('Sentencias TSJ'!$K67+'Sentencias TSJ'!$L67+'Sentencias TSJ'!$M67)=0,"-",'Sentencias TSJ'!M67/('Sentencias TSJ'!$K67+'Sentencias TSJ'!$L67+'Sentencias TSJ'!$M67))</f>
        <v>7.1980676328502413E-2</v>
      </c>
    </row>
    <row r="67" spans="1:13" ht="15.75" thickBot="1" x14ac:dyDescent="0.3">
      <c r="A67" s="2" t="s">
        <v>15</v>
      </c>
      <c r="B67" s="23">
        <f>IF(('Sentencias TSJ'!$B68+'Sentencias TSJ'!$C68+'Sentencias TSJ'!$D68)=0,"-",'Sentencias TSJ'!B68/('Sentencias TSJ'!$B68+'Sentencias TSJ'!$C68+'Sentencias TSJ'!$D68))</f>
        <v>0.83775811209439532</v>
      </c>
      <c r="C67" s="23">
        <f>IF(('Sentencias TSJ'!$B68+'Sentencias TSJ'!$C68+'Sentencias TSJ'!$D68)=0,"-",'Sentencias TSJ'!C68/('Sentencias TSJ'!$B68+'Sentencias TSJ'!$C68+'Sentencias TSJ'!$D68))</f>
        <v>5.0147492625368731E-2</v>
      </c>
      <c r="D67" s="23">
        <f>IF(('Sentencias TSJ'!$B68+'Sentencias TSJ'!$C68+'Sentencias TSJ'!$D68)=0,"-",'Sentencias TSJ'!D68/('Sentencias TSJ'!$B68+'Sentencias TSJ'!$C68+'Sentencias TSJ'!$D68))</f>
        <v>0.11209439528023599</v>
      </c>
      <c r="E67" s="23">
        <f>+'Sentencias TSJ'!E68/('Sentencias TSJ'!E68+'Sentencias TSJ'!F68+'Sentencias TSJ'!G68)</f>
        <v>0.6470588235294118</v>
      </c>
      <c r="F67" s="23">
        <f>+'Sentencias TSJ'!F68/('Sentencias TSJ'!E68+'Sentencias TSJ'!F68+'Sentencias TSJ'!G68)</f>
        <v>0.20588235294117646</v>
      </c>
      <c r="G67" s="23">
        <f>+'Sentencias TSJ'!G68/('Sentencias TSJ'!E68+'Sentencias TSJ'!F68+'Sentencias TSJ'!G68)</f>
        <v>0.14705882352941177</v>
      </c>
      <c r="H67" s="23">
        <f>IF(('Sentencias TSJ'!$H68+'Sentencias TSJ'!$I68+'Sentencias TSJ'!$J68)=0,"-",'Sentencias TSJ'!H68/('Sentencias TSJ'!$H68+'Sentencias TSJ'!$I68+'Sentencias TSJ'!$J68))</f>
        <v>0.83333333333333337</v>
      </c>
      <c r="I67" s="23">
        <f>IF(('Sentencias TSJ'!$H68+'Sentencias TSJ'!$I68+'Sentencias TSJ'!$J68)=0,"-",'Sentencias TSJ'!I68/('Sentencias TSJ'!$H68+'Sentencias TSJ'!$I68+'Sentencias TSJ'!$J68))</f>
        <v>7.1428571428571425E-2</v>
      </c>
      <c r="J67" s="23">
        <f>IF(('Sentencias TSJ'!$H68+'Sentencias TSJ'!$I68+'Sentencias TSJ'!$J68)=0,"-",'Sentencias TSJ'!J68/('Sentencias TSJ'!$H68+'Sentencias TSJ'!$I68+'Sentencias TSJ'!$J68))</f>
        <v>9.5238095238095233E-2</v>
      </c>
      <c r="K67" s="23">
        <f>IF(('Sentencias TSJ'!$K68+'Sentencias TSJ'!$L68+'Sentencias TSJ'!$M68)=0,"-",'Sentencias TSJ'!K68/('Sentencias TSJ'!$K68+'Sentencias TSJ'!$L68+'Sentencias TSJ'!$M68))</f>
        <v>0.82168674698795185</v>
      </c>
      <c r="L67" s="23">
        <f>IF(('Sentencias TSJ'!$K68+'Sentencias TSJ'!$L68+'Sentencias TSJ'!$M68)=0,"-",'Sentencias TSJ'!L68/('Sentencias TSJ'!$K68+'Sentencias TSJ'!$L68+'Sentencias TSJ'!$M68))</f>
        <v>6.5060240963855417E-2</v>
      </c>
      <c r="M67" s="23">
        <f>IF(('Sentencias TSJ'!$K68+'Sentencias TSJ'!$L68+'Sentencias TSJ'!$M68)=0,"-",'Sentencias TSJ'!M68/('Sentencias TSJ'!$K68+'Sentencias TSJ'!$L68+'Sentencias TSJ'!$M68))</f>
        <v>0.11325301204819277</v>
      </c>
    </row>
    <row r="68" spans="1:13" ht="15.75" thickBot="1" x14ac:dyDescent="0.3">
      <c r="A68" s="2" t="s">
        <v>16</v>
      </c>
      <c r="B68" s="23">
        <f>IF(('Sentencias TSJ'!$B69+'Sentencias TSJ'!$C69+'Sentencias TSJ'!$D69)=0,"-",'Sentencias TSJ'!B69/('Sentencias TSJ'!$B69+'Sentencias TSJ'!$C69+'Sentencias TSJ'!$D69))</f>
        <v>0.78260869565217395</v>
      </c>
      <c r="C68" s="23">
        <f>IF(('Sentencias TSJ'!$B69+'Sentencias TSJ'!$C69+'Sentencias TSJ'!$D69)=0,"-",'Sentencias TSJ'!C69/('Sentencias TSJ'!$B69+'Sentencias TSJ'!$C69+'Sentencias TSJ'!$D69))</f>
        <v>5.2173913043478258E-2</v>
      </c>
      <c r="D68" s="23">
        <f>IF(('Sentencias TSJ'!$B69+'Sentencias TSJ'!$C69+'Sentencias TSJ'!$D69)=0,"-",'Sentencias TSJ'!D69/('Sentencias TSJ'!$B69+'Sentencias TSJ'!$C69+'Sentencias TSJ'!$D69))</f>
        <v>0.16521739130434782</v>
      </c>
      <c r="E68" s="23">
        <f>+'Sentencias TSJ'!E69/('Sentencias TSJ'!E69+'Sentencias TSJ'!F69+'Sentencias TSJ'!G69)</f>
        <v>0.7142857142857143</v>
      </c>
      <c r="F68" s="23">
        <f>+'Sentencias TSJ'!F69/('Sentencias TSJ'!E69+'Sentencias TSJ'!F69+'Sentencias TSJ'!G69)</f>
        <v>0.2857142857142857</v>
      </c>
      <c r="G68" s="23">
        <f>+'Sentencias TSJ'!G69/('Sentencias TSJ'!E69+'Sentencias TSJ'!F69+'Sentencias TSJ'!G69)</f>
        <v>0</v>
      </c>
      <c r="H68" s="23">
        <f>IF(('Sentencias TSJ'!$H69+'Sentencias TSJ'!$I69+'Sentencias TSJ'!$J69)=0,"-",'Sentencias TSJ'!H69/('Sentencias TSJ'!$H69+'Sentencias TSJ'!$I69+'Sentencias TSJ'!$J69))</f>
        <v>0.83333333333333337</v>
      </c>
      <c r="I68" s="23">
        <f>IF(('Sentencias TSJ'!$H69+'Sentencias TSJ'!$I69+'Sentencias TSJ'!$J69)=0,"-",'Sentencias TSJ'!I69/('Sentencias TSJ'!$H69+'Sentencias TSJ'!$I69+'Sentencias TSJ'!$J69))</f>
        <v>0</v>
      </c>
      <c r="J68" s="23">
        <f>IF(('Sentencias TSJ'!$H69+'Sentencias TSJ'!$I69+'Sentencias TSJ'!$J69)=0,"-",'Sentencias TSJ'!J69/('Sentencias TSJ'!$H69+'Sentencias TSJ'!$I69+'Sentencias TSJ'!$J69))</f>
        <v>0.16666666666666666</v>
      </c>
      <c r="K68" s="23">
        <f>IF(('Sentencias TSJ'!$K69+'Sentencias TSJ'!$L69+'Sentencias TSJ'!$M69)=0,"-",'Sentencias TSJ'!K69/('Sentencias TSJ'!$K69+'Sentencias TSJ'!$L69+'Sentencias TSJ'!$M69))</f>
        <v>0.78358208955223885</v>
      </c>
      <c r="L68" s="23">
        <f>IF(('Sentencias TSJ'!$K69+'Sentencias TSJ'!$L69+'Sentencias TSJ'!$M69)=0,"-",'Sentencias TSJ'!L69/('Sentencias TSJ'!$K69+'Sentencias TSJ'!$L69+'Sentencias TSJ'!$M69))</f>
        <v>5.9701492537313432E-2</v>
      </c>
      <c r="M68" s="23">
        <f>IF(('Sentencias TSJ'!$K69+'Sentencias TSJ'!$L69+'Sentencias TSJ'!$M69)=0,"-",'Sentencias TSJ'!M69/('Sentencias TSJ'!$K69+'Sentencias TSJ'!$L69+'Sentencias TSJ'!$M69))</f>
        <v>0.15671641791044777</v>
      </c>
    </row>
    <row r="69" spans="1:13" ht="15.75" thickBot="1" x14ac:dyDescent="0.3">
      <c r="A69" s="2" t="s">
        <v>17</v>
      </c>
      <c r="B69" s="23">
        <f>IF(('Sentencias TSJ'!$B70+'Sentencias TSJ'!$C70+'Sentencias TSJ'!$D70)=0,"-",'Sentencias TSJ'!B70/('Sentencias TSJ'!$B70+'Sentencias TSJ'!$C70+'Sentencias TSJ'!$D70))</f>
        <v>0.87401574803149606</v>
      </c>
      <c r="C69" s="23">
        <f>IF(('Sentencias TSJ'!$B70+'Sentencias TSJ'!$C70+'Sentencias TSJ'!$D70)=0,"-",'Sentencias TSJ'!C70/('Sentencias TSJ'!$B70+'Sentencias TSJ'!$C70+'Sentencias TSJ'!$D70))</f>
        <v>7.0866141732283464E-2</v>
      </c>
      <c r="D69" s="23">
        <f>IF(('Sentencias TSJ'!$B70+'Sentencias TSJ'!$C70+'Sentencias TSJ'!$D70)=0,"-",'Sentencias TSJ'!D70/('Sentencias TSJ'!$B70+'Sentencias TSJ'!$C70+'Sentencias TSJ'!$D70))</f>
        <v>5.5118110236220472E-2</v>
      </c>
      <c r="E69" s="23">
        <f>+'Sentencias TSJ'!E70/('Sentencias TSJ'!E70+'Sentencias TSJ'!F70+'Sentencias TSJ'!G70)</f>
        <v>0.88</v>
      </c>
      <c r="F69" s="23">
        <f>+'Sentencias TSJ'!F70/('Sentencias TSJ'!E70+'Sentencias TSJ'!F70+'Sentencias TSJ'!G70)</f>
        <v>0.08</v>
      </c>
      <c r="G69" s="23">
        <f>+'Sentencias TSJ'!G70/('Sentencias TSJ'!E70+'Sentencias TSJ'!F70+'Sentencias TSJ'!G70)</f>
        <v>0.04</v>
      </c>
      <c r="H69" s="23">
        <f>IF(('Sentencias TSJ'!$H70+'Sentencias TSJ'!$I70+'Sentencias TSJ'!$J70)=0,"-",'Sentencias TSJ'!H70/('Sentencias TSJ'!$H70+'Sentencias TSJ'!$I70+'Sentencias TSJ'!$J70))</f>
        <v>0.75</v>
      </c>
      <c r="I69" s="23">
        <f>IF(('Sentencias TSJ'!$H70+'Sentencias TSJ'!$I70+'Sentencias TSJ'!$J70)=0,"-",'Sentencias TSJ'!I70/('Sentencias TSJ'!$H70+'Sentencias TSJ'!$I70+'Sentencias TSJ'!$J70))</f>
        <v>8.3333333333333329E-2</v>
      </c>
      <c r="J69" s="23">
        <f>IF(('Sentencias TSJ'!$H70+'Sentencias TSJ'!$I70+'Sentencias TSJ'!$J70)=0,"-",'Sentencias TSJ'!J70/('Sentencias TSJ'!$H70+'Sentencias TSJ'!$I70+'Sentencias TSJ'!$J70))</f>
        <v>0.16666666666666666</v>
      </c>
      <c r="K69" s="23">
        <f>IF(('Sentencias TSJ'!$K70+'Sentencias TSJ'!$L70+'Sentencias TSJ'!$M70)=0,"-",'Sentencias TSJ'!K70/('Sentencias TSJ'!$K70+'Sentencias TSJ'!$L70+'Sentencias TSJ'!$M70))</f>
        <v>0.86123348017621149</v>
      </c>
      <c r="L69" s="23">
        <f>IF(('Sentencias TSJ'!$K70+'Sentencias TSJ'!$L70+'Sentencias TSJ'!$M70)=0,"-",'Sentencias TSJ'!L70/('Sentencias TSJ'!$K70+'Sentencias TSJ'!$L70+'Sentencias TSJ'!$M70))</f>
        <v>7.268722466960352E-2</v>
      </c>
      <c r="M69" s="23">
        <f>IF(('Sentencias TSJ'!$K70+'Sentencias TSJ'!$L70+'Sentencias TSJ'!$M70)=0,"-",'Sentencias TSJ'!M70/('Sentencias TSJ'!$K70+'Sentencias TSJ'!$L70+'Sentencias TSJ'!$M70))</f>
        <v>6.6079295154185022E-2</v>
      </c>
    </row>
    <row r="70" spans="1:13" ht="15.75" thickBot="1" x14ac:dyDescent="0.3">
      <c r="A70" s="2" t="s">
        <v>18</v>
      </c>
      <c r="B70" s="23">
        <f>IF(('Sentencias TSJ'!$B71+'Sentencias TSJ'!$C71+'Sentencias TSJ'!$D71)=0,"-",'Sentencias TSJ'!B71/('Sentencias TSJ'!$B71+'Sentencias TSJ'!$C71+'Sentencias TSJ'!$D71))</f>
        <v>0.8571428571428571</v>
      </c>
      <c r="C70" s="23">
        <f>IF(('Sentencias TSJ'!$B71+'Sentencias TSJ'!$C71+'Sentencias TSJ'!$D71)=0,"-",'Sentencias TSJ'!C71/('Sentencias TSJ'!$B71+'Sentencias TSJ'!$C71+'Sentencias TSJ'!$D71))</f>
        <v>8.1632653061224483E-2</v>
      </c>
      <c r="D70" s="23">
        <f>IF(('Sentencias TSJ'!$B71+'Sentencias TSJ'!$C71+'Sentencias TSJ'!$D71)=0,"-",'Sentencias TSJ'!D71/('Sentencias TSJ'!$B71+'Sentencias TSJ'!$C71+'Sentencias TSJ'!$D71))</f>
        <v>6.1224489795918366E-2</v>
      </c>
      <c r="E70" s="23">
        <f>+'Sentencias TSJ'!E71/('Sentencias TSJ'!E71+'Sentencias TSJ'!F71+'Sentencias TSJ'!G71)</f>
        <v>1</v>
      </c>
      <c r="F70" s="23">
        <f>+'Sentencias TSJ'!F71/('Sentencias TSJ'!E71+'Sentencias TSJ'!F71+'Sentencias TSJ'!G71)</f>
        <v>0</v>
      </c>
      <c r="G70" s="23">
        <f>+'Sentencias TSJ'!G71/('Sentencias TSJ'!E71+'Sentencias TSJ'!F71+'Sentencias TSJ'!G71)</f>
        <v>0</v>
      </c>
      <c r="H70" s="23">
        <f>IF(('Sentencias TSJ'!$H71+'Sentencias TSJ'!$I71+'Sentencias TSJ'!$J71)=0,"-",'Sentencias TSJ'!H71/('Sentencias TSJ'!$H71+'Sentencias TSJ'!$I71+'Sentencias TSJ'!$J71))</f>
        <v>1</v>
      </c>
      <c r="I70" s="23">
        <f>IF(('Sentencias TSJ'!$H71+'Sentencias TSJ'!$I71+'Sentencias TSJ'!$J71)=0,"-",'Sentencias TSJ'!I71/('Sentencias TSJ'!$H71+'Sentencias TSJ'!$I71+'Sentencias TSJ'!$J71))</f>
        <v>0</v>
      </c>
      <c r="J70" s="23">
        <f>IF(('Sentencias TSJ'!$H71+'Sentencias TSJ'!$I71+'Sentencias TSJ'!$J71)=0,"-",'Sentencias TSJ'!J71/('Sentencias TSJ'!$H71+'Sentencias TSJ'!$I71+'Sentencias TSJ'!$J71))</f>
        <v>0</v>
      </c>
      <c r="K70" s="23">
        <f>IF(('Sentencias TSJ'!$K71+'Sentencias TSJ'!$L71+'Sentencias TSJ'!$M71)=0,"-",'Sentencias TSJ'!K71/('Sentencias TSJ'!$K71+'Sentencias TSJ'!$L71+'Sentencias TSJ'!$M71))</f>
        <v>0.87037037037037035</v>
      </c>
      <c r="L70" s="23">
        <f>IF(('Sentencias TSJ'!$K71+'Sentencias TSJ'!$L71+'Sentencias TSJ'!$M71)=0,"-",'Sentencias TSJ'!L71/('Sentencias TSJ'!$K71+'Sentencias TSJ'!$L71+'Sentencias TSJ'!$M71))</f>
        <v>7.407407407407407E-2</v>
      </c>
      <c r="M70" s="23">
        <f>IF(('Sentencias TSJ'!$K71+'Sentencias TSJ'!$L71+'Sentencias TSJ'!$M71)=0,"-",'Sentencias TSJ'!M71/('Sentencias TSJ'!$K71+'Sentencias TSJ'!$L71+'Sentencias TSJ'!$M71))</f>
        <v>5.5555555555555552E-2</v>
      </c>
    </row>
    <row r="71" spans="1:13" ht="15.75" thickBot="1" x14ac:dyDescent="0.3">
      <c r="A71" s="3" t="s">
        <v>23</v>
      </c>
      <c r="B71" s="7">
        <f>IF(('Sentencias TSJ'!$B72+'Sentencias TSJ'!$C72+'Sentencias TSJ'!$D72)=0,"-",'Sentencias TSJ'!B72/('Sentencias TSJ'!$B72+'Sentencias TSJ'!$C72+'Sentencias TSJ'!$D72))</f>
        <v>0.87026188835286011</v>
      </c>
      <c r="C71" s="7">
        <f>IF(('Sentencias TSJ'!$B72+'Sentencias TSJ'!$C72+'Sentencias TSJ'!$D72)=0,"-",'Sentencias TSJ'!C72/('Sentencias TSJ'!$B72+'Sentencias TSJ'!$C72+'Sentencias TSJ'!$D72))</f>
        <v>6.9521019986216404E-2</v>
      </c>
      <c r="D71" s="7">
        <f>IF(('Sentencias TSJ'!$B72+'Sentencias TSJ'!$C72+'Sentencias TSJ'!$D72)=0,"-",'Sentencias TSJ'!D72/('Sentencias TSJ'!$B72+'Sentencias TSJ'!$C72+'Sentencias TSJ'!$D72))</f>
        <v>6.0217091660923504E-2</v>
      </c>
      <c r="E71" s="7">
        <f>+'Sentencias TSJ'!E72/('Sentencias TSJ'!E72+'Sentencias TSJ'!F72+'Sentencias TSJ'!G72)</f>
        <v>0.80408653846153844</v>
      </c>
      <c r="F71" s="7">
        <f>+'Sentencias TSJ'!F72/('Sentencias TSJ'!E72+'Sentencias TSJ'!F72+'Sentencias TSJ'!G72)</f>
        <v>9.6153846153846159E-2</v>
      </c>
      <c r="G71" s="7">
        <f>+'Sentencias TSJ'!G72/('Sentencias TSJ'!E72+'Sentencias TSJ'!F72+'Sentencias TSJ'!G72)</f>
        <v>9.9759615384615391E-2</v>
      </c>
      <c r="H71" s="7">
        <f>IF(('Sentencias TSJ'!$H72+'Sentencias TSJ'!$I72+'Sentencias TSJ'!$J72)=0,"-",'Sentencias TSJ'!H72/('Sentencias TSJ'!$H72+'Sentencias TSJ'!$I72+'Sentencias TSJ'!$J72))</f>
        <v>0.83121951219512191</v>
      </c>
      <c r="I71" s="7">
        <f>IF(('Sentencias TSJ'!$H72+'Sentencias TSJ'!$I72+'Sentencias TSJ'!$J72)=0,"-",'Sentencias TSJ'!I72/('Sentencias TSJ'!$H72+'Sentencias TSJ'!$I72+'Sentencias TSJ'!$J72))</f>
        <v>6.0487804878048779E-2</v>
      </c>
      <c r="J71" s="7">
        <f>IF(('Sentencias TSJ'!$H72+'Sentencias TSJ'!$I72+'Sentencias TSJ'!$J72)=0,"-",'Sentencias TSJ'!J72/('Sentencias TSJ'!$H72+'Sentencias TSJ'!$I72+'Sentencias TSJ'!$J72))</f>
        <v>0.10829268292682927</v>
      </c>
      <c r="K71" s="7">
        <f>IF(('Sentencias TSJ'!$K72+'Sentencias TSJ'!$L72+'Sentencias TSJ'!$M72)=0,"-",'Sentencias TSJ'!K72/('Sentencias TSJ'!$K72+'Sentencias TSJ'!$L72+'Sentencias TSJ'!$M72))</f>
        <v>0.86093857832988263</v>
      </c>
      <c r="L71" s="7">
        <f>IF(('Sentencias TSJ'!$K72+'Sentencias TSJ'!$L72+'Sentencias TSJ'!$M72)=0,"-",'Sentencias TSJ'!L72/('Sentencias TSJ'!$K72+'Sentencias TSJ'!$L72+'Sentencias TSJ'!$M72))</f>
        <v>6.9772256728778473E-2</v>
      </c>
      <c r="M71" s="7">
        <f>IF(('Sentencias TSJ'!$K72+'Sentencias TSJ'!$L72+'Sentencias TSJ'!$M72)=0,"-",'Sentencias TSJ'!M72/('Sentencias TSJ'!$K72+'Sentencias TSJ'!$L72+'Sentencias TSJ'!$M72))</f>
        <v>6.9289164941338854E-2</v>
      </c>
    </row>
  </sheetData>
  <mergeCells count="18">
    <mergeCell ref="A51:A53"/>
    <mergeCell ref="B51:M51"/>
    <mergeCell ref="B52:D52"/>
    <mergeCell ref="E52:G52"/>
    <mergeCell ref="H52:J52"/>
    <mergeCell ref="K52:M52"/>
    <mergeCell ref="A28:A30"/>
    <mergeCell ref="B28:M28"/>
    <mergeCell ref="B29:D29"/>
    <mergeCell ref="E29:G29"/>
    <mergeCell ref="H29:J29"/>
    <mergeCell ref="K29:M29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4:V31"/>
  <sheetViews>
    <sheetView workbookViewId="0"/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6384" width="11.42578125" style="1"/>
  </cols>
  <sheetData>
    <row r="4" spans="1:22" ht="14.25" customHeight="1" x14ac:dyDescent="0.2"/>
    <row r="5" spans="1:22" x14ac:dyDescent="0.2">
      <c r="A5" s="40"/>
    </row>
    <row r="6" spans="1:22" ht="15" customHeight="1" x14ac:dyDescent="0.2">
      <c r="B6" s="38" t="s">
        <v>0</v>
      </c>
      <c r="C6" s="39"/>
      <c r="D6" s="39"/>
      <c r="E6" s="39"/>
      <c r="F6" s="39"/>
      <c r="G6" s="38" t="s">
        <v>1</v>
      </c>
      <c r="H6" s="39"/>
      <c r="I6" s="39"/>
      <c r="J6" s="39"/>
      <c r="K6" s="39"/>
      <c r="L6" s="38" t="s">
        <v>2</v>
      </c>
      <c r="M6" s="39"/>
      <c r="N6" s="39"/>
      <c r="O6" s="39"/>
      <c r="P6" s="39"/>
    </row>
    <row r="7" spans="1:22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R7" s="23"/>
      <c r="S7" s="23"/>
      <c r="T7" s="23"/>
      <c r="U7" s="23"/>
      <c r="V7" s="23"/>
    </row>
    <row r="8" spans="1:22" ht="15" thickBot="1" x14ac:dyDescent="0.25">
      <c r="A8" s="2" t="s">
        <v>3</v>
      </c>
      <c r="B8" s="5">
        <v>351</v>
      </c>
      <c r="C8" s="5">
        <v>135</v>
      </c>
      <c r="D8" s="5">
        <v>2014</v>
      </c>
      <c r="E8" s="5">
        <v>1064</v>
      </c>
      <c r="F8" s="5">
        <v>3564</v>
      </c>
      <c r="G8" s="5">
        <v>45</v>
      </c>
      <c r="H8" s="5">
        <v>20</v>
      </c>
      <c r="I8" s="5">
        <v>327</v>
      </c>
      <c r="J8" s="5">
        <v>138</v>
      </c>
      <c r="K8" s="5">
        <v>530</v>
      </c>
      <c r="L8" s="5">
        <v>396</v>
      </c>
      <c r="M8" s="5">
        <v>155</v>
      </c>
      <c r="N8" s="5">
        <v>2341</v>
      </c>
      <c r="O8" s="5">
        <v>1202</v>
      </c>
      <c r="P8" s="5">
        <v>4094</v>
      </c>
      <c r="R8" s="23"/>
      <c r="S8" s="23"/>
      <c r="T8" s="23"/>
      <c r="U8" s="23"/>
      <c r="V8" s="23"/>
    </row>
    <row r="9" spans="1:22" ht="15" thickBot="1" x14ac:dyDescent="0.25">
      <c r="A9" s="2" t="s">
        <v>4</v>
      </c>
      <c r="B9" s="5">
        <v>97</v>
      </c>
      <c r="C9" s="5">
        <v>38</v>
      </c>
      <c r="D9" s="5">
        <v>480</v>
      </c>
      <c r="E9" s="5">
        <v>181</v>
      </c>
      <c r="F9" s="5">
        <v>796</v>
      </c>
      <c r="G9" s="5">
        <v>19</v>
      </c>
      <c r="H9" s="5">
        <v>10</v>
      </c>
      <c r="I9" s="5">
        <v>123</v>
      </c>
      <c r="J9" s="5">
        <v>45</v>
      </c>
      <c r="K9" s="5">
        <v>197</v>
      </c>
      <c r="L9" s="5">
        <v>116</v>
      </c>
      <c r="M9" s="5">
        <v>48</v>
      </c>
      <c r="N9" s="5">
        <v>603</v>
      </c>
      <c r="O9" s="5">
        <v>226</v>
      </c>
      <c r="P9" s="5">
        <v>993</v>
      </c>
      <c r="R9" s="23"/>
      <c r="S9" s="23"/>
      <c r="T9" s="23"/>
      <c r="U9" s="23"/>
      <c r="V9" s="23"/>
    </row>
    <row r="10" spans="1:22" ht="15" thickBot="1" x14ac:dyDescent="0.25">
      <c r="A10" s="2" t="s">
        <v>5</v>
      </c>
      <c r="B10" s="5">
        <v>147</v>
      </c>
      <c r="C10" s="5">
        <v>52</v>
      </c>
      <c r="D10" s="5">
        <v>467</v>
      </c>
      <c r="E10" s="5">
        <v>154</v>
      </c>
      <c r="F10" s="5">
        <v>820</v>
      </c>
      <c r="G10" s="5">
        <v>22</v>
      </c>
      <c r="H10" s="5">
        <v>10</v>
      </c>
      <c r="I10" s="5">
        <v>74</v>
      </c>
      <c r="J10" s="5">
        <v>19</v>
      </c>
      <c r="K10" s="5">
        <v>125</v>
      </c>
      <c r="L10" s="5">
        <v>169</v>
      </c>
      <c r="M10" s="5">
        <v>62</v>
      </c>
      <c r="N10" s="5">
        <v>541</v>
      </c>
      <c r="O10" s="5">
        <v>173</v>
      </c>
      <c r="P10" s="5">
        <v>945</v>
      </c>
      <c r="R10" s="23"/>
      <c r="S10" s="23"/>
      <c r="T10" s="23"/>
      <c r="U10" s="23"/>
      <c r="V10" s="23"/>
    </row>
    <row r="11" spans="1:22" ht="15" thickBot="1" x14ac:dyDescent="0.25">
      <c r="A11" s="2" t="s">
        <v>6</v>
      </c>
      <c r="B11" s="5">
        <v>159</v>
      </c>
      <c r="C11" s="5">
        <v>83</v>
      </c>
      <c r="D11" s="5">
        <v>391</v>
      </c>
      <c r="E11" s="5">
        <v>290</v>
      </c>
      <c r="F11" s="5">
        <v>923</v>
      </c>
      <c r="G11" s="5">
        <v>27</v>
      </c>
      <c r="H11" s="5">
        <v>29</v>
      </c>
      <c r="I11" s="5">
        <v>117</v>
      </c>
      <c r="J11" s="5">
        <v>64</v>
      </c>
      <c r="K11" s="5">
        <v>237</v>
      </c>
      <c r="L11" s="5">
        <v>186</v>
      </c>
      <c r="M11" s="5">
        <v>112</v>
      </c>
      <c r="N11" s="5">
        <v>508</v>
      </c>
      <c r="O11" s="5">
        <v>354</v>
      </c>
      <c r="P11" s="5">
        <v>1160</v>
      </c>
      <c r="R11" s="23"/>
      <c r="S11" s="23"/>
      <c r="T11" s="23"/>
      <c r="U11" s="23"/>
      <c r="V11" s="23"/>
    </row>
    <row r="12" spans="1:22" ht="15" thickBot="1" x14ac:dyDescent="0.25">
      <c r="A12" s="2" t="s">
        <v>7</v>
      </c>
      <c r="B12" s="5">
        <v>186</v>
      </c>
      <c r="C12" s="5">
        <v>31</v>
      </c>
      <c r="D12" s="5">
        <v>699</v>
      </c>
      <c r="E12" s="5">
        <v>270</v>
      </c>
      <c r="F12" s="5">
        <v>1186</v>
      </c>
      <c r="G12" s="5">
        <v>23</v>
      </c>
      <c r="H12" s="5">
        <v>5</v>
      </c>
      <c r="I12" s="5">
        <v>104</v>
      </c>
      <c r="J12" s="5">
        <v>30</v>
      </c>
      <c r="K12" s="5">
        <v>162</v>
      </c>
      <c r="L12" s="5">
        <v>209</v>
      </c>
      <c r="M12" s="5">
        <v>36</v>
      </c>
      <c r="N12" s="5">
        <v>803</v>
      </c>
      <c r="O12" s="5">
        <v>300</v>
      </c>
      <c r="P12" s="5">
        <v>1348</v>
      </c>
      <c r="R12" s="23"/>
      <c r="S12" s="23"/>
      <c r="T12" s="23"/>
      <c r="U12" s="23"/>
      <c r="V12" s="23"/>
    </row>
    <row r="13" spans="1:22" ht="15" thickBot="1" x14ac:dyDescent="0.25">
      <c r="A13" s="2" t="s">
        <v>8</v>
      </c>
      <c r="B13" s="5">
        <v>45</v>
      </c>
      <c r="C13" s="5">
        <v>18</v>
      </c>
      <c r="D13" s="5">
        <v>186</v>
      </c>
      <c r="E13" s="5">
        <v>92</v>
      </c>
      <c r="F13" s="5">
        <v>341</v>
      </c>
      <c r="G13" s="5">
        <v>10</v>
      </c>
      <c r="H13" s="5">
        <v>9</v>
      </c>
      <c r="I13" s="5">
        <v>44</v>
      </c>
      <c r="J13" s="5">
        <v>16</v>
      </c>
      <c r="K13" s="5">
        <v>79</v>
      </c>
      <c r="L13" s="5">
        <v>55</v>
      </c>
      <c r="M13" s="5">
        <v>27</v>
      </c>
      <c r="N13" s="5">
        <v>230</v>
      </c>
      <c r="O13" s="5">
        <v>108</v>
      </c>
      <c r="P13" s="5">
        <v>420</v>
      </c>
      <c r="R13" s="23"/>
      <c r="S13" s="23"/>
      <c r="T13" s="23"/>
      <c r="U13" s="23"/>
      <c r="V13" s="23"/>
    </row>
    <row r="14" spans="1:22" ht="15" thickBot="1" x14ac:dyDescent="0.25">
      <c r="A14" s="2" t="s">
        <v>9</v>
      </c>
      <c r="B14" s="5">
        <v>134</v>
      </c>
      <c r="C14" s="5">
        <v>43</v>
      </c>
      <c r="D14" s="5">
        <v>643</v>
      </c>
      <c r="E14" s="5">
        <v>198</v>
      </c>
      <c r="F14" s="5">
        <v>1018</v>
      </c>
      <c r="G14" s="5">
        <v>28</v>
      </c>
      <c r="H14" s="5">
        <v>17</v>
      </c>
      <c r="I14" s="5">
        <v>131</v>
      </c>
      <c r="J14" s="5">
        <v>38</v>
      </c>
      <c r="K14" s="5">
        <v>214</v>
      </c>
      <c r="L14" s="5">
        <v>162</v>
      </c>
      <c r="M14" s="5">
        <v>60</v>
      </c>
      <c r="N14" s="5">
        <v>774</v>
      </c>
      <c r="O14" s="5">
        <v>236</v>
      </c>
      <c r="P14" s="5">
        <v>1232</v>
      </c>
      <c r="R14" s="23"/>
      <c r="S14" s="23"/>
      <c r="T14" s="23"/>
      <c r="U14" s="23"/>
      <c r="V14" s="23"/>
    </row>
    <row r="15" spans="1:22" ht="13.5" customHeight="1" thickBot="1" x14ac:dyDescent="0.25">
      <c r="A15" s="2" t="s">
        <v>10</v>
      </c>
      <c r="B15" s="5">
        <v>150</v>
      </c>
      <c r="C15" s="5">
        <v>42</v>
      </c>
      <c r="D15" s="5">
        <v>462</v>
      </c>
      <c r="E15" s="5">
        <v>224</v>
      </c>
      <c r="F15" s="5">
        <v>878</v>
      </c>
      <c r="G15" s="5">
        <v>15</v>
      </c>
      <c r="H15" s="5">
        <v>8</v>
      </c>
      <c r="I15" s="5">
        <v>53</v>
      </c>
      <c r="J15" s="5">
        <v>22</v>
      </c>
      <c r="K15" s="5">
        <v>98</v>
      </c>
      <c r="L15" s="5">
        <v>165</v>
      </c>
      <c r="M15" s="5">
        <v>50</v>
      </c>
      <c r="N15" s="5">
        <v>515</v>
      </c>
      <c r="O15" s="5">
        <v>246</v>
      </c>
      <c r="P15" s="5">
        <v>976</v>
      </c>
      <c r="R15" s="23"/>
      <c r="S15" s="23"/>
      <c r="T15" s="23"/>
      <c r="U15" s="23"/>
      <c r="V15" s="23"/>
    </row>
    <row r="16" spans="1:22" ht="15" thickBot="1" x14ac:dyDescent="0.25">
      <c r="A16" s="2" t="s">
        <v>11</v>
      </c>
      <c r="B16" s="5">
        <v>552</v>
      </c>
      <c r="C16" s="5">
        <v>401</v>
      </c>
      <c r="D16" s="5">
        <v>3289</v>
      </c>
      <c r="E16" s="5">
        <v>1262</v>
      </c>
      <c r="F16" s="5">
        <v>5504</v>
      </c>
      <c r="G16" s="5">
        <v>69</v>
      </c>
      <c r="H16" s="5">
        <v>73</v>
      </c>
      <c r="I16" s="5">
        <v>577</v>
      </c>
      <c r="J16" s="5">
        <v>227</v>
      </c>
      <c r="K16" s="5">
        <v>946</v>
      </c>
      <c r="L16" s="5">
        <v>621</v>
      </c>
      <c r="M16" s="5">
        <v>474</v>
      </c>
      <c r="N16" s="5">
        <v>3866</v>
      </c>
      <c r="O16" s="5">
        <v>1489</v>
      </c>
      <c r="P16" s="5">
        <v>6450</v>
      </c>
      <c r="R16" s="23"/>
      <c r="S16" s="23"/>
      <c r="T16" s="23"/>
      <c r="U16" s="23"/>
      <c r="V16" s="23"/>
    </row>
    <row r="17" spans="1:22" ht="15" thickBot="1" x14ac:dyDescent="0.25">
      <c r="A17" s="2" t="s">
        <v>24</v>
      </c>
      <c r="B17" s="5">
        <v>300</v>
      </c>
      <c r="C17" s="5">
        <v>125</v>
      </c>
      <c r="D17" s="5">
        <v>1680</v>
      </c>
      <c r="E17" s="5">
        <v>796</v>
      </c>
      <c r="F17" s="5">
        <v>2901</v>
      </c>
      <c r="G17" s="5">
        <v>42</v>
      </c>
      <c r="H17" s="5">
        <v>14</v>
      </c>
      <c r="I17" s="5">
        <v>225</v>
      </c>
      <c r="J17" s="5">
        <v>61</v>
      </c>
      <c r="K17" s="5">
        <v>342</v>
      </c>
      <c r="L17" s="5">
        <v>342</v>
      </c>
      <c r="M17" s="5">
        <v>139</v>
      </c>
      <c r="N17" s="5">
        <v>1905</v>
      </c>
      <c r="O17" s="5">
        <v>857</v>
      </c>
      <c r="P17" s="5">
        <v>3243</v>
      </c>
      <c r="R17" s="23"/>
      <c r="S17" s="23"/>
      <c r="T17" s="23"/>
      <c r="U17" s="23"/>
      <c r="V17" s="23"/>
    </row>
    <row r="18" spans="1:22" ht="15" thickBot="1" x14ac:dyDescent="0.25">
      <c r="A18" s="2" t="s">
        <v>12</v>
      </c>
      <c r="B18" s="5">
        <v>53</v>
      </c>
      <c r="C18" s="5">
        <v>16</v>
      </c>
      <c r="D18" s="5">
        <v>216</v>
      </c>
      <c r="E18" s="5">
        <v>92</v>
      </c>
      <c r="F18" s="5">
        <v>377</v>
      </c>
      <c r="G18" s="5">
        <v>4</v>
      </c>
      <c r="H18" s="5">
        <v>2</v>
      </c>
      <c r="I18" s="5">
        <v>43</v>
      </c>
      <c r="J18" s="5">
        <v>15</v>
      </c>
      <c r="K18" s="5">
        <v>64</v>
      </c>
      <c r="L18" s="5">
        <v>57</v>
      </c>
      <c r="M18" s="5">
        <v>18</v>
      </c>
      <c r="N18" s="5">
        <v>259</v>
      </c>
      <c r="O18" s="5">
        <v>107</v>
      </c>
      <c r="P18" s="5">
        <v>441</v>
      </c>
      <c r="R18" s="23"/>
      <c r="S18" s="23"/>
      <c r="T18" s="23"/>
      <c r="U18" s="23"/>
      <c r="V18" s="23"/>
    </row>
    <row r="19" spans="1:22" ht="15" thickBot="1" x14ac:dyDescent="0.25">
      <c r="A19" s="2" t="s">
        <v>13</v>
      </c>
      <c r="B19" s="5">
        <v>191</v>
      </c>
      <c r="C19" s="5">
        <v>52</v>
      </c>
      <c r="D19" s="5">
        <v>698</v>
      </c>
      <c r="E19" s="5">
        <v>248</v>
      </c>
      <c r="F19" s="5">
        <v>1189</v>
      </c>
      <c r="G19" s="5">
        <v>28</v>
      </c>
      <c r="H19" s="5">
        <v>8</v>
      </c>
      <c r="I19" s="5">
        <v>126</v>
      </c>
      <c r="J19" s="5">
        <v>40</v>
      </c>
      <c r="K19" s="5">
        <v>202</v>
      </c>
      <c r="L19" s="5">
        <v>219</v>
      </c>
      <c r="M19" s="5">
        <v>60</v>
      </c>
      <c r="N19" s="5">
        <v>824</v>
      </c>
      <c r="O19" s="5">
        <v>288</v>
      </c>
      <c r="P19" s="5">
        <v>1391</v>
      </c>
      <c r="R19" s="23"/>
      <c r="S19" s="23"/>
      <c r="T19" s="23"/>
      <c r="U19" s="23"/>
      <c r="V19" s="23"/>
    </row>
    <row r="20" spans="1:22" ht="15" thickBot="1" x14ac:dyDescent="0.25">
      <c r="A20" s="2" t="s">
        <v>14</v>
      </c>
      <c r="B20" s="5">
        <v>405</v>
      </c>
      <c r="C20" s="5">
        <v>272</v>
      </c>
      <c r="D20" s="5">
        <v>2651</v>
      </c>
      <c r="E20" s="5">
        <v>1136</v>
      </c>
      <c r="F20" s="5">
        <v>4464</v>
      </c>
      <c r="G20" s="5">
        <v>49</v>
      </c>
      <c r="H20" s="5">
        <v>44</v>
      </c>
      <c r="I20" s="5">
        <v>359</v>
      </c>
      <c r="J20" s="5">
        <v>155</v>
      </c>
      <c r="K20" s="5">
        <v>607</v>
      </c>
      <c r="L20" s="5">
        <v>454</v>
      </c>
      <c r="M20" s="5">
        <v>316</v>
      </c>
      <c r="N20" s="5">
        <v>3010</v>
      </c>
      <c r="O20" s="5">
        <v>1291</v>
      </c>
      <c r="P20" s="5">
        <v>5071</v>
      </c>
      <c r="R20" s="23"/>
      <c r="S20" s="23"/>
      <c r="T20" s="23"/>
      <c r="U20" s="23"/>
      <c r="V20" s="23"/>
    </row>
    <row r="21" spans="1:22" ht="15" thickBot="1" x14ac:dyDescent="0.25">
      <c r="A21" s="2" t="s">
        <v>15</v>
      </c>
      <c r="B21" s="5">
        <v>90</v>
      </c>
      <c r="C21" s="5">
        <v>17</v>
      </c>
      <c r="D21" s="5">
        <v>442</v>
      </c>
      <c r="E21" s="5">
        <v>306</v>
      </c>
      <c r="F21" s="5">
        <v>855</v>
      </c>
      <c r="G21" s="5">
        <v>8</v>
      </c>
      <c r="H21" s="5">
        <v>1</v>
      </c>
      <c r="I21" s="5">
        <v>53</v>
      </c>
      <c r="J21" s="5">
        <v>34</v>
      </c>
      <c r="K21" s="5">
        <v>96</v>
      </c>
      <c r="L21" s="5">
        <v>98</v>
      </c>
      <c r="M21" s="5">
        <v>18</v>
      </c>
      <c r="N21" s="5">
        <v>495</v>
      </c>
      <c r="O21" s="5">
        <v>340</v>
      </c>
      <c r="P21" s="5">
        <v>951</v>
      </c>
      <c r="R21" s="23"/>
      <c r="S21" s="23"/>
      <c r="T21" s="23"/>
      <c r="U21" s="23"/>
      <c r="V21" s="23"/>
    </row>
    <row r="22" spans="1:22" ht="15" thickBot="1" x14ac:dyDescent="0.25">
      <c r="A22" s="2" t="s">
        <v>16</v>
      </c>
      <c r="B22" s="5">
        <v>41</v>
      </c>
      <c r="C22" s="5">
        <v>10</v>
      </c>
      <c r="D22" s="5">
        <v>174</v>
      </c>
      <c r="E22" s="5">
        <v>72</v>
      </c>
      <c r="F22" s="5">
        <v>297</v>
      </c>
      <c r="G22" s="5">
        <v>5</v>
      </c>
      <c r="H22" s="5">
        <v>3</v>
      </c>
      <c r="I22" s="5">
        <v>15</v>
      </c>
      <c r="J22" s="5">
        <v>7</v>
      </c>
      <c r="K22" s="5">
        <v>30</v>
      </c>
      <c r="L22" s="5">
        <v>46</v>
      </c>
      <c r="M22" s="5">
        <v>13</v>
      </c>
      <c r="N22" s="5">
        <v>189</v>
      </c>
      <c r="O22" s="5">
        <v>79</v>
      </c>
      <c r="P22" s="5">
        <v>327</v>
      </c>
      <c r="R22" s="23"/>
      <c r="S22" s="23"/>
      <c r="T22" s="23"/>
      <c r="U22" s="23"/>
      <c r="V22" s="23"/>
    </row>
    <row r="23" spans="1:22" ht="15" thickBot="1" x14ac:dyDescent="0.25">
      <c r="A23" s="2" t="s">
        <v>17</v>
      </c>
      <c r="B23" s="5">
        <v>89</v>
      </c>
      <c r="C23" s="5">
        <v>32</v>
      </c>
      <c r="D23" s="5">
        <v>309</v>
      </c>
      <c r="E23" s="5">
        <v>231</v>
      </c>
      <c r="F23" s="5">
        <v>661</v>
      </c>
      <c r="G23" s="5">
        <v>20</v>
      </c>
      <c r="H23" s="5">
        <v>7</v>
      </c>
      <c r="I23" s="5">
        <v>77</v>
      </c>
      <c r="J23" s="5">
        <v>45</v>
      </c>
      <c r="K23" s="5">
        <v>149</v>
      </c>
      <c r="L23" s="5">
        <v>109</v>
      </c>
      <c r="M23" s="5">
        <v>39</v>
      </c>
      <c r="N23" s="5">
        <v>386</v>
      </c>
      <c r="O23" s="5">
        <v>276</v>
      </c>
      <c r="P23" s="5">
        <v>810</v>
      </c>
      <c r="R23" s="23"/>
      <c r="S23" s="23"/>
      <c r="T23" s="23"/>
      <c r="U23" s="23"/>
      <c r="V23" s="23"/>
    </row>
    <row r="24" spans="1:22" ht="15" thickBot="1" x14ac:dyDescent="0.25">
      <c r="A24" s="2" t="s">
        <v>18</v>
      </c>
      <c r="B24" s="5">
        <v>45</v>
      </c>
      <c r="C24" s="5">
        <v>13</v>
      </c>
      <c r="D24" s="5">
        <v>65</v>
      </c>
      <c r="E24" s="5">
        <v>74</v>
      </c>
      <c r="F24" s="5">
        <v>197</v>
      </c>
      <c r="G24" s="5">
        <v>2</v>
      </c>
      <c r="H24" s="5">
        <v>0</v>
      </c>
      <c r="I24" s="5">
        <v>7</v>
      </c>
      <c r="J24" s="5">
        <v>7</v>
      </c>
      <c r="K24" s="5">
        <v>16</v>
      </c>
      <c r="L24" s="5">
        <v>47</v>
      </c>
      <c r="M24" s="5">
        <v>13</v>
      </c>
      <c r="N24" s="5">
        <v>72</v>
      </c>
      <c r="O24" s="5">
        <v>81</v>
      </c>
      <c r="P24" s="5">
        <v>213</v>
      </c>
      <c r="R24" s="23"/>
      <c r="S24" s="23"/>
      <c r="T24" s="23"/>
      <c r="U24" s="23"/>
      <c r="V24" s="23"/>
    </row>
    <row r="25" spans="1:22" ht="15" thickBot="1" x14ac:dyDescent="0.25">
      <c r="A25" s="3" t="s">
        <v>23</v>
      </c>
      <c r="B25" s="6">
        <v>3035</v>
      </c>
      <c r="C25" s="6">
        <v>1380</v>
      </c>
      <c r="D25" s="6">
        <v>14866</v>
      </c>
      <c r="E25" s="6">
        <v>6690</v>
      </c>
      <c r="F25" s="6">
        <v>25971</v>
      </c>
      <c r="G25" s="6">
        <v>416</v>
      </c>
      <c r="H25" s="6">
        <v>260</v>
      </c>
      <c r="I25" s="6">
        <v>2455</v>
      </c>
      <c r="J25" s="6">
        <v>963</v>
      </c>
      <c r="K25" s="6">
        <v>4094</v>
      </c>
      <c r="L25" s="6">
        <v>3451</v>
      </c>
      <c r="M25" s="6">
        <v>1640</v>
      </c>
      <c r="N25" s="6">
        <v>17321</v>
      </c>
      <c r="O25" s="6">
        <v>7653</v>
      </c>
      <c r="P25" s="6">
        <v>30065</v>
      </c>
    </row>
    <row r="27" spans="1:22" x14ac:dyDescent="0.2">
      <c r="F27" s="14"/>
      <c r="K27" s="14"/>
      <c r="P27" s="14"/>
    </row>
    <row r="28" spans="1:22" x14ac:dyDescent="0.2">
      <c r="F28" s="23"/>
      <c r="G28" s="23"/>
    </row>
    <row r="29" spans="1:22" x14ac:dyDescent="0.2">
      <c r="F29" s="23"/>
      <c r="G29" s="23"/>
    </row>
    <row r="30" spans="1:22" x14ac:dyDescent="0.2">
      <c r="F30" s="23"/>
      <c r="G30" s="23"/>
    </row>
    <row r="31" spans="1:22" x14ac:dyDescent="0.2">
      <c r="F31" s="23"/>
      <c r="G31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5C60-259C-4014-8AC4-C940022E3F79}">
  <dimension ref="A5:P28"/>
  <sheetViews>
    <sheetView workbookViewId="0">
      <selection activeCell="K21" sqref="K21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A5" s="32"/>
      <c r="B5" s="29"/>
      <c r="C5" s="29"/>
      <c r="D5" s="29"/>
    </row>
    <row r="6" spans="1:16" ht="15" customHeight="1" x14ac:dyDescent="0.25">
      <c r="B6" s="36" t="s">
        <v>64</v>
      </c>
      <c r="C6" s="39"/>
      <c r="D6" s="39"/>
      <c r="E6" s="36" t="s">
        <v>65</v>
      </c>
      <c r="F6" s="39"/>
      <c r="G6" s="39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30">
        <v>-1.1802575107296138E-2</v>
      </c>
      <c r="C8" s="30">
        <v>-0.1953125</v>
      </c>
      <c r="D8" s="30">
        <v>-2.3594377510040159E-2</v>
      </c>
      <c r="E8" s="30">
        <v>-0.11122194513715711</v>
      </c>
      <c r="F8" s="30">
        <v>0.10187110187110188</v>
      </c>
      <c r="G8" s="30">
        <v>-8.8399020262747721E-2</v>
      </c>
    </row>
    <row r="9" spans="1:16" ht="15.75" thickBot="1" x14ac:dyDescent="0.3">
      <c r="A9" s="2" t="s">
        <v>4</v>
      </c>
      <c r="B9" s="30">
        <v>3.8147138964577658E-2</v>
      </c>
      <c r="C9" s="30">
        <v>3.9215686274509803E-2</v>
      </c>
      <c r="D9" s="30">
        <v>3.8277511961722487E-2</v>
      </c>
      <c r="E9" s="30">
        <v>-9.9547511312217188E-2</v>
      </c>
      <c r="F9" s="30">
        <v>-2.9556650246305417E-2</v>
      </c>
      <c r="G9" s="30">
        <v>-8.6476540938362462E-2</v>
      </c>
    </row>
    <row r="10" spans="1:16" ht="15.75" thickBot="1" x14ac:dyDescent="0.3">
      <c r="A10" s="2" t="s">
        <v>5</v>
      </c>
      <c r="B10" s="30">
        <v>0.36690647482014388</v>
      </c>
      <c r="C10" s="30">
        <v>1</v>
      </c>
      <c r="D10" s="30">
        <v>0.41333333333333333</v>
      </c>
      <c r="E10" s="30">
        <v>0.37353433835845895</v>
      </c>
      <c r="F10" s="30">
        <v>0.68918918918918914</v>
      </c>
      <c r="G10" s="30">
        <v>0.40834575260804767</v>
      </c>
      <c r="I10" s="30"/>
    </row>
    <row r="11" spans="1:16" ht="15.75" thickBot="1" x14ac:dyDescent="0.3">
      <c r="A11" s="2" t="s">
        <v>6</v>
      </c>
      <c r="B11" s="30">
        <v>-0.13273001508295626</v>
      </c>
      <c r="C11" s="30">
        <v>0.5714285714285714</v>
      </c>
      <c r="D11" s="30">
        <v>-9.0780141843971637E-2</v>
      </c>
      <c r="E11" s="30">
        <v>-5.6237218813905927E-2</v>
      </c>
      <c r="F11" s="30">
        <v>0.60135135135135132</v>
      </c>
      <c r="G11" s="30">
        <v>3.0195381882770871E-2</v>
      </c>
      <c r="O11" s="25"/>
      <c r="P11" s="25"/>
    </row>
    <row r="12" spans="1:16" ht="15.75" thickBot="1" x14ac:dyDescent="0.3">
      <c r="A12" s="2" t="s">
        <v>7</v>
      </c>
      <c r="B12" s="30">
        <v>1.5625E-2</v>
      </c>
      <c r="C12" s="30">
        <v>-3.6363636363636362E-2</v>
      </c>
      <c r="D12" s="30">
        <v>1.2150668286755772E-2</v>
      </c>
      <c r="E12" s="30">
        <v>-0.18431911966987621</v>
      </c>
      <c r="F12" s="30">
        <v>6.5789473684210523E-2</v>
      </c>
      <c r="G12" s="30">
        <v>-0.16064757160647572</v>
      </c>
      <c r="O12" s="25"/>
      <c r="P12" s="25"/>
    </row>
    <row r="13" spans="1:16" ht="15.75" thickBot="1" x14ac:dyDescent="0.3">
      <c r="A13" s="2" t="s">
        <v>8</v>
      </c>
      <c r="B13" s="30">
        <v>3.9473684210526314E-2</v>
      </c>
      <c r="C13" s="30">
        <v>0.88888888888888884</v>
      </c>
      <c r="D13" s="30">
        <v>8.6956521739130432E-2</v>
      </c>
      <c r="E13" s="30">
        <v>0.375</v>
      </c>
      <c r="F13" s="30">
        <v>1.0256410256410255</v>
      </c>
      <c r="G13" s="30">
        <v>0.46341463414634149</v>
      </c>
      <c r="O13" s="25"/>
      <c r="P13" s="25"/>
    </row>
    <row r="14" spans="1:16" ht="15.75" thickBot="1" x14ac:dyDescent="0.3">
      <c r="A14" s="2" t="s">
        <v>9</v>
      </c>
      <c r="B14" s="30">
        <v>0.17377049180327869</v>
      </c>
      <c r="C14" s="30">
        <v>0.9</v>
      </c>
      <c r="D14" s="30">
        <v>0.23880597014925373</v>
      </c>
      <c r="E14" s="30">
        <v>-1.452081316553727E-2</v>
      </c>
      <c r="F14" s="30">
        <v>0.28915662650602408</v>
      </c>
      <c r="G14" s="30">
        <v>2.7522935779816515E-2</v>
      </c>
      <c r="O14" s="25"/>
      <c r="P14" s="25"/>
    </row>
    <row r="15" spans="1:16" ht="15.75" thickBot="1" x14ac:dyDescent="0.3">
      <c r="A15" s="2" t="s">
        <v>10</v>
      </c>
      <c r="B15" s="30">
        <v>-4.2253521126760563E-2</v>
      </c>
      <c r="C15" s="30">
        <v>1.9</v>
      </c>
      <c r="D15" s="30">
        <v>2.2935779816513763E-3</v>
      </c>
      <c r="E15" s="30">
        <v>0.10163111668757842</v>
      </c>
      <c r="F15" s="30">
        <v>0.96</v>
      </c>
      <c r="G15" s="30">
        <v>0.15230224321133412</v>
      </c>
      <c r="O15" s="25"/>
      <c r="P15" s="25"/>
    </row>
    <row r="16" spans="1:16" ht="15.75" thickBot="1" x14ac:dyDescent="0.3">
      <c r="A16" s="2" t="s">
        <v>11</v>
      </c>
      <c r="B16" s="30">
        <v>-0.12884834663625996</v>
      </c>
      <c r="C16" s="30">
        <v>-9.3247588424437297E-2</v>
      </c>
      <c r="D16" s="30">
        <v>-0.12649063032367971</v>
      </c>
      <c r="E16" s="30">
        <v>-0.13404657016991819</v>
      </c>
      <c r="F16" s="30">
        <v>7.3779795686719635E-2</v>
      </c>
      <c r="G16" s="30">
        <v>-0.10874671825341993</v>
      </c>
      <c r="O16" s="25"/>
      <c r="P16" s="25"/>
    </row>
    <row r="17" spans="1:16" ht="15.75" thickBot="1" x14ac:dyDescent="0.3">
      <c r="A17" s="2" t="s">
        <v>24</v>
      </c>
      <c r="B17" s="30">
        <v>-0.12764801738185769</v>
      </c>
      <c r="C17" s="30">
        <v>0.2087912087912088</v>
      </c>
      <c r="D17" s="30">
        <v>-0.11180124223602485</v>
      </c>
      <c r="E17" s="30">
        <v>-0.14424778761061946</v>
      </c>
      <c r="F17" s="30">
        <v>-1.4409221902017291E-2</v>
      </c>
      <c r="G17" s="30">
        <v>-0.1321915975381322</v>
      </c>
      <c r="O17" s="25"/>
      <c r="P17" s="25"/>
    </row>
    <row r="18" spans="1:16" ht="15.75" thickBot="1" x14ac:dyDescent="0.3">
      <c r="A18" s="2" t="s">
        <v>12</v>
      </c>
      <c r="B18" s="30">
        <v>-0.36792452830188677</v>
      </c>
      <c r="C18" s="30">
        <v>-0.38095238095238093</v>
      </c>
      <c r="D18" s="30">
        <v>-0.37007874015748032</v>
      </c>
      <c r="E18" s="30">
        <v>0.2280130293159609</v>
      </c>
      <c r="F18" s="30">
        <v>0.33333333333333331</v>
      </c>
      <c r="G18" s="30">
        <v>0.24225352112676057</v>
      </c>
      <c r="O18" s="25"/>
      <c r="P18" s="25"/>
    </row>
    <row r="19" spans="1:16" ht="15.75" thickBot="1" x14ac:dyDescent="0.3">
      <c r="A19" s="2" t="s">
        <v>13</v>
      </c>
      <c r="B19" s="30">
        <v>1.2285012285012284E-2</v>
      </c>
      <c r="C19" s="30">
        <v>-2.3809523809523808E-2</v>
      </c>
      <c r="D19" s="30">
        <v>8.9086859688195987E-3</v>
      </c>
      <c r="E19" s="30">
        <v>1.3640238704177323E-2</v>
      </c>
      <c r="F19" s="30">
        <v>7.4468085106382975E-2</v>
      </c>
      <c r="G19" s="30">
        <v>2.2042615723732551E-2</v>
      </c>
      <c r="O19" s="25"/>
      <c r="P19" s="25"/>
    </row>
    <row r="20" spans="1:16" ht="15.75" thickBot="1" x14ac:dyDescent="0.3">
      <c r="A20" s="2" t="s">
        <v>14</v>
      </c>
      <c r="B20" s="30">
        <v>-3.0637870416875941E-2</v>
      </c>
      <c r="C20" s="30">
        <v>0.2413793103448276</v>
      </c>
      <c r="D20" s="30">
        <v>-1.5662078785002372E-2</v>
      </c>
      <c r="E20" s="30">
        <v>-4.5949989313955976E-2</v>
      </c>
      <c r="F20" s="30">
        <v>0.29148936170212764</v>
      </c>
      <c r="G20" s="30">
        <v>-1.5148572538356962E-2</v>
      </c>
      <c r="O20" s="25"/>
      <c r="P20" s="25"/>
    </row>
    <row r="21" spans="1:16" ht="15.75" thickBot="1" x14ac:dyDescent="0.3">
      <c r="A21" s="2" t="s">
        <v>15</v>
      </c>
      <c r="B21" s="30">
        <v>0.34323432343234322</v>
      </c>
      <c r="C21" s="30">
        <v>0.57894736842105265</v>
      </c>
      <c r="D21" s="30">
        <v>0.35714285714285715</v>
      </c>
      <c r="E21" s="30">
        <v>0.12352168199737187</v>
      </c>
      <c r="F21" s="30">
        <v>0.57377049180327866</v>
      </c>
      <c r="G21" s="30">
        <v>0.15693430656934307</v>
      </c>
      <c r="O21" s="25"/>
      <c r="P21" s="25"/>
    </row>
    <row r="22" spans="1:16" ht="15.75" thickBot="1" x14ac:dyDescent="0.3">
      <c r="A22" s="2" t="s">
        <v>16</v>
      </c>
      <c r="B22" s="30">
        <v>-0.15972222222222221</v>
      </c>
      <c r="C22" s="30">
        <v>1.6</v>
      </c>
      <c r="D22" s="30">
        <v>-0.10067114093959731</v>
      </c>
      <c r="E22" s="30">
        <v>0.35</v>
      </c>
      <c r="F22" s="30">
        <v>-0.16666666666666666</v>
      </c>
      <c r="G22" s="30">
        <v>0.27734375</v>
      </c>
      <c r="O22" s="25"/>
      <c r="P22" s="25"/>
    </row>
    <row r="23" spans="1:16" ht="15.75" thickBot="1" x14ac:dyDescent="0.3">
      <c r="A23" s="2" t="s">
        <v>17</v>
      </c>
      <c r="B23" s="30">
        <v>4.3037974683544304E-2</v>
      </c>
      <c r="C23" s="30">
        <v>0.125</v>
      </c>
      <c r="D23" s="30">
        <v>5.057471264367816E-2</v>
      </c>
      <c r="E23" s="30">
        <v>-4.6176046176046176E-2</v>
      </c>
      <c r="F23" s="30">
        <v>-0.19459459459459461</v>
      </c>
      <c r="G23" s="30">
        <v>-7.7448747152619596E-2</v>
      </c>
      <c r="O23" s="25"/>
      <c r="P23" s="25"/>
    </row>
    <row r="24" spans="1:16" ht="15.75" thickBot="1" x14ac:dyDescent="0.3">
      <c r="A24" s="2" t="s">
        <v>18</v>
      </c>
      <c r="B24" s="30">
        <v>0.47222222222222221</v>
      </c>
      <c r="C24" s="30">
        <v>0</v>
      </c>
      <c r="D24" s="30">
        <v>0.4358974358974359</v>
      </c>
      <c r="E24" s="30">
        <v>0.20858895705521471</v>
      </c>
      <c r="F24" s="30">
        <v>0.6</v>
      </c>
      <c r="G24" s="30">
        <v>0.23121387283236994</v>
      </c>
      <c r="O24" s="25"/>
      <c r="P24" s="25"/>
    </row>
    <row r="25" spans="1:16" ht="15.75" thickBot="1" x14ac:dyDescent="0.3">
      <c r="A25" s="3" t="s">
        <v>23</v>
      </c>
      <c r="B25" s="7">
        <v>-5.401623285754268E-2</v>
      </c>
      <c r="C25" s="7">
        <v>9.8577235772357719E-2</v>
      </c>
      <c r="D25" s="7">
        <v>-4.4186959937156323E-2</v>
      </c>
      <c r="E25" s="7">
        <v>-6.3871967703564861E-2</v>
      </c>
      <c r="F25" s="7">
        <v>0.15682396157106526</v>
      </c>
      <c r="G25" s="7">
        <v>-3.8904162137970717E-2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Evol. sent. y dec.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2025-03-06T09:01:22Z</dcterms:modified>
</cp:coreProperties>
</file>